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eamyachtcharter-my.sharepoint.com/personal/alenka_zanne_dreamyachtcharter_hr/Documents/Radna površina/"/>
    </mc:Choice>
  </mc:AlternateContent>
  <xr:revisionPtr revIDLastSave="1" documentId="11_C8232D895F7098E45D5290C81D0AD840F28BF753" xr6:coauthVersionLast="47" xr6:coauthVersionMax="47" xr10:uidLastSave="{AAC1F310-04F0-4805-815D-057F722B05A8}"/>
  <bookViews>
    <workbookView xWindow="-120" yWindow="-120" windowWidth="29040" windowHeight="15720" activeTab="1" xr2:uid="{00000000-000D-0000-FFFF-FFFF00000000}"/>
  </bookViews>
  <sheets>
    <sheet name="Avitaillement - Provisionning" sheetId="2" r:id="rId1"/>
    <sheet name="Alcool - Alchol" sheetId="1" r:id="rId2"/>
    <sheet name="Feuil1" sheetId="3" r:id="rId3"/>
  </sheets>
  <definedNames>
    <definedName name="_Hlt535738066" localSheetId="1">'Alcool - Alchol'!#REF!</definedName>
    <definedName name="_Hlt535738066" localSheetId="0">'Avitaillement - Provisionning'!#REF!</definedName>
    <definedName name="_xlnm.Print_Area" localSheetId="1">'Alcool - Alchol'!$A$1:$I$68</definedName>
    <definedName name="_xlnm.Print_Area" localSheetId="0">'Avitaillement - Provisionning'!$A$1:$I$255</definedName>
    <definedName name="_xlnm.Print_Titles" localSheetId="1">'Alcool - Alchol'!$1:$9</definedName>
    <definedName name="_xlnm.Print_Titles" localSheetId="0">'Avitaillement - Provisionning'!$1:$11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E78" i="2"/>
  <c r="I78" i="2" s="1"/>
  <c r="C78" i="2"/>
  <c r="G78" i="2" s="1"/>
  <c r="C139" i="2" l="1"/>
  <c r="G139" i="2" s="1"/>
  <c r="E139" i="2"/>
  <c r="I139" i="2"/>
  <c r="H139" i="2"/>
  <c r="C68" i="2" l="1"/>
  <c r="G68" i="2" s="1"/>
  <c r="E68" i="2"/>
  <c r="I68" i="2"/>
  <c r="H68" i="2"/>
  <c r="C11" i="1" l="1"/>
  <c r="E28" i="1"/>
  <c r="E29" i="1"/>
  <c r="E30" i="1"/>
  <c r="I30" i="1" s="1"/>
  <c r="E31" i="1"/>
  <c r="I31" i="1"/>
  <c r="E32" i="1"/>
  <c r="I32" i="1"/>
  <c r="E33" i="1"/>
  <c r="E34" i="1"/>
  <c r="I34" i="1" s="1"/>
  <c r="E35" i="1"/>
  <c r="I35" i="1"/>
  <c r="E36" i="1"/>
  <c r="I36" i="1" s="1"/>
  <c r="E37" i="1"/>
  <c r="E38" i="1"/>
  <c r="I38" i="1" s="1"/>
  <c r="E27" i="1"/>
  <c r="I27" i="1" s="1"/>
  <c r="E25" i="1"/>
  <c r="I25" i="1" s="1"/>
  <c r="E22" i="1"/>
  <c r="E23" i="1"/>
  <c r="I23" i="1" s="1"/>
  <c r="E21" i="1"/>
  <c r="I21" i="1" s="1"/>
  <c r="E19" i="1"/>
  <c r="I19" i="1" s="1"/>
  <c r="E18" i="1"/>
  <c r="E16" i="1"/>
  <c r="I16" i="1" s="1"/>
  <c r="E15" i="1"/>
  <c r="I15" i="1" s="1"/>
  <c r="E12" i="1"/>
  <c r="I12" i="1" s="1"/>
  <c r="E11" i="1"/>
  <c r="I11" i="1" s="1"/>
  <c r="E210" i="2"/>
  <c r="I210" i="2" s="1"/>
  <c r="E211" i="2"/>
  <c r="I211" i="2" s="1"/>
  <c r="E212" i="2"/>
  <c r="I212" i="2" s="1"/>
  <c r="E213" i="2"/>
  <c r="E214" i="2"/>
  <c r="I214" i="2" s="1"/>
  <c r="E215" i="2"/>
  <c r="I215" i="2" s="1"/>
  <c r="E216" i="2"/>
  <c r="I216" i="2" s="1"/>
  <c r="E217" i="2"/>
  <c r="I217" i="2" s="1"/>
  <c r="E218" i="2"/>
  <c r="I218" i="2" s="1"/>
  <c r="E219" i="2"/>
  <c r="I219" i="2" s="1"/>
  <c r="E209" i="2"/>
  <c r="I209" i="2" s="1"/>
  <c r="E200" i="2"/>
  <c r="I200" i="2" s="1"/>
  <c r="E201" i="2"/>
  <c r="I201" i="2" s="1"/>
  <c r="E202" i="2"/>
  <c r="I202" i="2" s="1"/>
  <c r="E203" i="2"/>
  <c r="I203" i="2" s="1"/>
  <c r="E204" i="2"/>
  <c r="I204" i="2" s="1"/>
  <c r="E205" i="2"/>
  <c r="I205" i="2"/>
  <c r="E206" i="2"/>
  <c r="I206" i="2" s="1"/>
  <c r="E207" i="2"/>
  <c r="E199" i="2"/>
  <c r="I199" i="2" s="1"/>
  <c r="E195" i="2"/>
  <c r="I195" i="2" s="1"/>
  <c r="E196" i="2"/>
  <c r="I196" i="2" s="1"/>
  <c r="E197" i="2"/>
  <c r="I197" i="2" s="1"/>
  <c r="E194" i="2"/>
  <c r="I194" i="2" s="1"/>
  <c r="E183" i="2"/>
  <c r="I183" i="2" s="1"/>
  <c r="E184" i="2"/>
  <c r="I184" i="2" s="1"/>
  <c r="E185" i="2"/>
  <c r="I185" i="2" s="1"/>
  <c r="E186" i="2"/>
  <c r="I186" i="2" s="1"/>
  <c r="E187" i="2"/>
  <c r="I187" i="2" s="1"/>
  <c r="E188" i="2"/>
  <c r="I188" i="2" s="1"/>
  <c r="E189" i="2"/>
  <c r="I189" i="2" s="1"/>
  <c r="E190" i="2"/>
  <c r="I190" i="2" s="1"/>
  <c r="E191" i="2"/>
  <c r="I191" i="2" s="1"/>
  <c r="E192" i="2"/>
  <c r="I192" i="2" s="1"/>
  <c r="E182" i="2"/>
  <c r="I182" i="2" s="1"/>
  <c r="E165" i="2"/>
  <c r="I165" i="2" s="1"/>
  <c r="E166" i="2"/>
  <c r="I166" i="2" s="1"/>
  <c r="E167" i="2"/>
  <c r="I167" i="2" s="1"/>
  <c r="E168" i="2"/>
  <c r="E169" i="2"/>
  <c r="I169" i="2" s="1"/>
  <c r="E170" i="2"/>
  <c r="I170" i="2" s="1"/>
  <c r="E171" i="2"/>
  <c r="I171" i="2" s="1"/>
  <c r="E172" i="2"/>
  <c r="I172" i="2" s="1"/>
  <c r="E173" i="2"/>
  <c r="I173" i="2" s="1"/>
  <c r="E174" i="2"/>
  <c r="I174" i="2" s="1"/>
  <c r="E175" i="2"/>
  <c r="I175" i="2" s="1"/>
  <c r="E176" i="2"/>
  <c r="I176" i="2" s="1"/>
  <c r="E177" i="2"/>
  <c r="I177" i="2" s="1"/>
  <c r="E178" i="2"/>
  <c r="I178" i="2" s="1"/>
  <c r="E179" i="2"/>
  <c r="I179" i="2" s="1"/>
  <c r="E180" i="2"/>
  <c r="I180" i="2" s="1"/>
  <c r="E164" i="2"/>
  <c r="I164" i="2"/>
  <c r="E146" i="2"/>
  <c r="I146" i="2" s="1"/>
  <c r="E147" i="2"/>
  <c r="I147" i="2" s="1"/>
  <c r="E148" i="2"/>
  <c r="I148" i="2" s="1"/>
  <c r="E149" i="2"/>
  <c r="I149" i="2" s="1"/>
  <c r="E150" i="2"/>
  <c r="I150" i="2" s="1"/>
  <c r="E151" i="2"/>
  <c r="I151" i="2" s="1"/>
  <c r="E152" i="2"/>
  <c r="I152" i="2"/>
  <c r="E153" i="2"/>
  <c r="I153" i="2" s="1"/>
  <c r="E154" i="2"/>
  <c r="I154" i="2" s="1"/>
  <c r="E155" i="2"/>
  <c r="I155" i="2" s="1"/>
  <c r="E156" i="2"/>
  <c r="I156" i="2" s="1"/>
  <c r="E157" i="2"/>
  <c r="I157" i="2" s="1"/>
  <c r="E158" i="2"/>
  <c r="I158" i="2" s="1"/>
  <c r="E159" i="2"/>
  <c r="I159" i="2" s="1"/>
  <c r="E160" i="2"/>
  <c r="I160" i="2" s="1"/>
  <c r="E161" i="2"/>
  <c r="I161" i="2" s="1"/>
  <c r="E162" i="2"/>
  <c r="I162" i="2" s="1"/>
  <c r="E145" i="2"/>
  <c r="I145" i="2" s="1"/>
  <c r="E124" i="2"/>
  <c r="I124" i="2" s="1"/>
  <c r="E125" i="2"/>
  <c r="I125" i="2" s="1"/>
  <c r="E126" i="2"/>
  <c r="I126" i="2" s="1"/>
  <c r="E127" i="2"/>
  <c r="I127" i="2" s="1"/>
  <c r="E128" i="2"/>
  <c r="I128" i="2" s="1"/>
  <c r="E129" i="2"/>
  <c r="I129" i="2" s="1"/>
  <c r="E130" i="2"/>
  <c r="I130" i="2" s="1"/>
  <c r="E131" i="2"/>
  <c r="I131" i="2" s="1"/>
  <c r="E132" i="2"/>
  <c r="I132" i="2" s="1"/>
  <c r="E133" i="2"/>
  <c r="I133" i="2" s="1"/>
  <c r="E134" i="2"/>
  <c r="I134" i="2" s="1"/>
  <c r="E135" i="2"/>
  <c r="I135" i="2" s="1"/>
  <c r="E136" i="2"/>
  <c r="I136" i="2" s="1"/>
  <c r="E137" i="2"/>
  <c r="I137" i="2" s="1"/>
  <c r="E138" i="2"/>
  <c r="I138" i="2" s="1"/>
  <c r="E140" i="2"/>
  <c r="I140" i="2" s="1"/>
  <c r="E141" i="2"/>
  <c r="I141" i="2" s="1"/>
  <c r="E142" i="2"/>
  <c r="I142" i="2" s="1"/>
  <c r="E143" i="2"/>
  <c r="I143" i="2" s="1"/>
  <c r="E123" i="2"/>
  <c r="I123" i="2" s="1"/>
  <c r="E102" i="2"/>
  <c r="I102" i="2" s="1"/>
  <c r="E103" i="2"/>
  <c r="E104" i="2"/>
  <c r="I104" i="2" s="1"/>
  <c r="E105" i="2"/>
  <c r="I105" i="2" s="1"/>
  <c r="E106" i="2"/>
  <c r="I106" i="2" s="1"/>
  <c r="E107" i="2"/>
  <c r="I107" i="2" s="1"/>
  <c r="E108" i="2"/>
  <c r="I108" i="2" s="1"/>
  <c r="E109" i="2"/>
  <c r="I109" i="2" s="1"/>
  <c r="E110" i="2"/>
  <c r="I110" i="2" s="1"/>
  <c r="E111" i="2"/>
  <c r="E112" i="2"/>
  <c r="I112" i="2" s="1"/>
  <c r="E113" i="2"/>
  <c r="I113" i="2" s="1"/>
  <c r="E114" i="2"/>
  <c r="I114" i="2" s="1"/>
  <c r="E115" i="2"/>
  <c r="I115" i="2" s="1"/>
  <c r="E116" i="2"/>
  <c r="I116" i="2" s="1"/>
  <c r="E117" i="2"/>
  <c r="I117" i="2" s="1"/>
  <c r="E118" i="2"/>
  <c r="I118" i="2" s="1"/>
  <c r="E119" i="2"/>
  <c r="I119" i="2" s="1"/>
  <c r="E120" i="2"/>
  <c r="I120" i="2" s="1"/>
  <c r="E121" i="2"/>
  <c r="I121" i="2" s="1"/>
  <c r="E101" i="2"/>
  <c r="I101" i="2" s="1"/>
  <c r="E64" i="2"/>
  <c r="I64" i="2" s="1"/>
  <c r="E65" i="2"/>
  <c r="I65" i="2" s="1"/>
  <c r="E66" i="2"/>
  <c r="I66" i="2" s="1"/>
  <c r="E67" i="2"/>
  <c r="I67" i="2" s="1"/>
  <c r="E69" i="2"/>
  <c r="E70" i="2"/>
  <c r="I70" i="2" s="1"/>
  <c r="E71" i="2"/>
  <c r="I71" i="2" s="1"/>
  <c r="E72" i="2"/>
  <c r="I72" i="2" s="1"/>
  <c r="E73" i="2"/>
  <c r="I73" i="2" s="1"/>
  <c r="E74" i="2"/>
  <c r="E75" i="2"/>
  <c r="I75" i="2" s="1"/>
  <c r="E76" i="2"/>
  <c r="I76" i="2" s="1"/>
  <c r="E77" i="2"/>
  <c r="I77" i="2"/>
  <c r="E79" i="2"/>
  <c r="I79" i="2" s="1"/>
  <c r="E80" i="2"/>
  <c r="I80" i="2" s="1"/>
  <c r="E81" i="2"/>
  <c r="I81" i="2" s="1"/>
  <c r="E82" i="2"/>
  <c r="I82" i="2" s="1"/>
  <c r="E83" i="2"/>
  <c r="I83" i="2" s="1"/>
  <c r="E84" i="2"/>
  <c r="I84" i="2" s="1"/>
  <c r="E85" i="2"/>
  <c r="I85" i="2" s="1"/>
  <c r="E86" i="2"/>
  <c r="I86" i="2" s="1"/>
  <c r="E87" i="2"/>
  <c r="I87" i="2" s="1"/>
  <c r="E88" i="2"/>
  <c r="I88" i="2" s="1"/>
  <c r="E89" i="2"/>
  <c r="I89" i="2" s="1"/>
  <c r="E90" i="2"/>
  <c r="I90" i="2" s="1"/>
  <c r="E91" i="2"/>
  <c r="I91" i="2" s="1"/>
  <c r="E92" i="2"/>
  <c r="I92" i="2" s="1"/>
  <c r="E93" i="2"/>
  <c r="I93" i="2" s="1"/>
  <c r="E94" i="2"/>
  <c r="I94" i="2" s="1"/>
  <c r="E95" i="2"/>
  <c r="I95" i="2" s="1"/>
  <c r="E96" i="2"/>
  <c r="I96" i="2" s="1"/>
  <c r="E97" i="2"/>
  <c r="I97" i="2" s="1"/>
  <c r="E98" i="2"/>
  <c r="I98" i="2" s="1"/>
  <c r="E99" i="2"/>
  <c r="I99" i="2" s="1"/>
  <c r="E63" i="2"/>
  <c r="I63" i="2" s="1"/>
  <c r="E58" i="2"/>
  <c r="I58" i="2" s="1"/>
  <c r="E59" i="2"/>
  <c r="I59" i="2" s="1"/>
  <c r="E60" i="2"/>
  <c r="I60" i="2" s="1"/>
  <c r="E61" i="2"/>
  <c r="I61" i="2" s="1"/>
  <c r="E57" i="2"/>
  <c r="I57" i="2" s="1"/>
  <c r="C46" i="2"/>
  <c r="G46" i="2"/>
  <c r="E32" i="2"/>
  <c r="I32" i="2" s="1"/>
  <c r="E33" i="2"/>
  <c r="I33" i="2" s="1"/>
  <c r="E34" i="2"/>
  <c r="I34" i="2" s="1"/>
  <c r="E35" i="2"/>
  <c r="I35" i="2" s="1"/>
  <c r="E36" i="2"/>
  <c r="I36" i="2" s="1"/>
  <c r="E37" i="2"/>
  <c r="I37" i="2" s="1"/>
  <c r="E38" i="2"/>
  <c r="I38" i="2" s="1"/>
  <c r="E39" i="2"/>
  <c r="I39" i="2" s="1"/>
  <c r="E40" i="2"/>
  <c r="I40" i="2" s="1"/>
  <c r="E41" i="2"/>
  <c r="I41" i="2" s="1"/>
  <c r="E42" i="2"/>
  <c r="E43" i="2"/>
  <c r="I43" i="2" s="1"/>
  <c r="E44" i="2"/>
  <c r="I44" i="2" s="1"/>
  <c r="E45" i="2"/>
  <c r="I45" i="2" s="1"/>
  <c r="E46" i="2"/>
  <c r="I46" i="2" s="1"/>
  <c r="E47" i="2"/>
  <c r="I47" i="2" s="1"/>
  <c r="E48" i="2"/>
  <c r="I48" i="2" s="1"/>
  <c r="E49" i="2"/>
  <c r="I49" i="2" s="1"/>
  <c r="E50" i="2"/>
  <c r="I50" i="2" s="1"/>
  <c r="E51" i="2"/>
  <c r="I51" i="2" s="1"/>
  <c r="E52" i="2"/>
  <c r="I52" i="2" s="1"/>
  <c r="E53" i="2"/>
  <c r="I53" i="2" s="1"/>
  <c r="E54" i="2"/>
  <c r="I54" i="2" s="1"/>
  <c r="E55" i="2"/>
  <c r="I55" i="2" s="1"/>
  <c r="E31" i="2"/>
  <c r="I31" i="2" s="1"/>
  <c r="E14" i="2"/>
  <c r="I14" i="2" s="1"/>
  <c r="E15" i="2"/>
  <c r="I15" i="2" s="1"/>
  <c r="E16" i="2"/>
  <c r="I16" i="2" s="1"/>
  <c r="E17" i="2"/>
  <c r="I17" i="2" s="1"/>
  <c r="E18" i="2"/>
  <c r="I18" i="2" s="1"/>
  <c r="E19" i="2"/>
  <c r="I19" i="2" s="1"/>
  <c r="E20" i="2"/>
  <c r="I20" i="2" s="1"/>
  <c r="E21" i="2"/>
  <c r="I21" i="2" s="1"/>
  <c r="E22" i="2"/>
  <c r="I22" i="2" s="1"/>
  <c r="E23" i="2"/>
  <c r="I23" i="2" s="1"/>
  <c r="E24" i="2"/>
  <c r="I24" i="2" s="1"/>
  <c r="E25" i="2"/>
  <c r="I25" i="2" s="1"/>
  <c r="E26" i="2"/>
  <c r="I26" i="2" s="1"/>
  <c r="E27" i="2"/>
  <c r="I27" i="2" s="1"/>
  <c r="E28" i="2"/>
  <c r="I28" i="2" s="1"/>
  <c r="E29" i="2"/>
  <c r="I29" i="2" s="1"/>
  <c r="E13" i="2"/>
  <c r="I13" i="2" s="1"/>
  <c r="C22" i="1"/>
  <c r="H218" i="2"/>
  <c r="H217" i="2"/>
  <c r="C215" i="2"/>
  <c r="G215" i="2" s="1"/>
  <c r="H213" i="2"/>
  <c r="H210" i="2"/>
  <c r="H219" i="2"/>
  <c r="C219" i="2"/>
  <c r="G219" i="2" s="1"/>
  <c r="C217" i="2"/>
  <c r="G217" i="2" s="1"/>
  <c r="H216" i="2"/>
  <c r="C216" i="2"/>
  <c r="G216" i="2" s="1"/>
  <c r="H215" i="2"/>
  <c r="H214" i="2"/>
  <c r="C214" i="2"/>
  <c r="G214" i="2" s="1"/>
  <c r="C213" i="2"/>
  <c r="G213" i="2" s="1"/>
  <c r="H211" i="2"/>
  <c r="C211" i="2"/>
  <c r="G211" i="2" s="1"/>
  <c r="H207" i="2"/>
  <c r="C207" i="2"/>
  <c r="G207" i="2" s="1"/>
  <c r="H206" i="2"/>
  <c r="C206" i="2"/>
  <c r="G206" i="2" s="1"/>
  <c r="H205" i="2"/>
  <c r="C205" i="2"/>
  <c r="G205" i="2" s="1"/>
  <c r="H204" i="2"/>
  <c r="C204" i="2"/>
  <c r="G204" i="2" s="1"/>
  <c r="H203" i="2"/>
  <c r="C203" i="2"/>
  <c r="G203" i="2" s="1"/>
  <c r="H202" i="2"/>
  <c r="C202" i="2"/>
  <c r="G202" i="2" s="1"/>
  <c r="H201" i="2"/>
  <c r="C201" i="2"/>
  <c r="G201" i="2" s="1"/>
  <c r="H200" i="2"/>
  <c r="C200" i="2"/>
  <c r="G200" i="2" s="1"/>
  <c r="H199" i="2"/>
  <c r="C199" i="2"/>
  <c r="G199" i="2" s="1"/>
  <c r="H197" i="2"/>
  <c r="C197" i="2"/>
  <c r="G197" i="2" s="1"/>
  <c r="H196" i="2"/>
  <c r="C196" i="2"/>
  <c r="G196" i="2" s="1"/>
  <c r="H195" i="2"/>
  <c r="C195" i="2"/>
  <c r="G195" i="2" s="1"/>
  <c r="H194" i="2"/>
  <c r="C194" i="2"/>
  <c r="G194" i="2" s="1"/>
  <c r="H192" i="2"/>
  <c r="C192" i="2"/>
  <c r="G192" i="2" s="1"/>
  <c r="H191" i="2"/>
  <c r="C191" i="2"/>
  <c r="G191" i="2" s="1"/>
  <c r="H190" i="2"/>
  <c r="C190" i="2"/>
  <c r="G190" i="2" s="1"/>
  <c r="H189" i="2"/>
  <c r="C189" i="2"/>
  <c r="G189" i="2" s="1"/>
  <c r="H188" i="2"/>
  <c r="C188" i="2"/>
  <c r="G188" i="2" s="1"/>
  <c r="H187" i="2"/>
  <c r="C187" i="2"/>
  <c r="G187" i="2" s="1"/>
  <c r="H186" i="2"/>
  <c r="C186" i="2"/>
  <c r="G186" i="2" s="1"/>
  <c r="H185" i="2"/>
  <c r="C185" i="2"/>
  <c r="G185" i="2"/>
  <c r="H184" i="2"/>
  <c r="C184" i="2"/>
  <c r="G184" i="2" s="1"/>
  <c r="H183" i="2"/>
  <c r="C183" i="2"/>
  <c r="G183" i="2" s="1"/>
  <c r="H182" i="2"/>
  <c r="C182" i="2"/>
  <c r="G182" i="2" s="1"/>
  <c r="H180" i="2"/>
  <c r="C180" i="2"/>
  <c r="G180" i="2" s="1"/>
  <c r="H179" i="2"/>
  <c r="C179" i="2"/>
  <c r="G179" i="2" s="1"/>
  <c r="H178" i="2"/>
  <c r="C178" i="2"/>
  <c r="G178" i="2" s="1"/>
  <c r="H177" i="2"/>
  <c r="C177" i="2"/>
  <c r="G177" i="2" s="1"/>
  <c r="H176" i="2"/>
  <c r="C176" i="2"/>
  <c r="G176" i="2" s="1"/>
  <c r="H175" i="2"/>
  <c r="C175" i="2"/>
  <c r="G175" i="2" s="1"/>
  <c r="H174" i="2"/>
  <c r="C174" i="2"/>
  <c r="G174" i="2" s="1"/>
  <c r="H173" i="2"/>
  <c r="C173" i="2"/>
  <c r="G173" i="2" s="1"/>
  <c r="H172" i="2"/>
  <c r="C172" i="2"/>
  <c r="G172" i="2" s="1"/>
  <c r="H171" i="2"/>
  <c r="C171" i="2"/>
  <c r="G171" i="2" s="1"/>
  <c r="H170" i="2"/>
  <c r="C170" i="2"/>
  <c r="G170" i="2" s="1"/>
  <c r="H169" i="2"/>
  <c r="C169" i="2"/>
  <c r="G169" i="2" s="1"/>
  <c r="H168" i="2"/>
  <c r="C168" i="2"/>
  <c r="G168" i="2" s="1"/>
  <c r="H167" i="2"/>
  <c r="C167" i="2"/>
  <c r="G167" i="2" s="1"/>
  <c r="H166" i="2"/>
  <c r="C166" i="2"/>
  <c r="G166" i="2" s="1"/>
  <c r="H165" i="2"/>
  <c r="C165" i="2"/>
  <c r="G165" i="2" s="1"/>
  <c r="H164" i="2"/>
  <c r="C164" i="2"/>
  <c r="G164" i="2" s="1"/>
  <c r="H162" i="2"/>
  <c r="C162" i="2"/>
  <c r="G162" i="2" s="1"/>
  <c r="H161" i="2"/>
  <c r="C161" i="2"/>
  <c r="G161" i="2" s="1"/>
  <c r="H160" i="2"/>
  <c r="C160" i="2"/>
  <c r="G160" i="2" s="1"/>
  <c r="H159" i="2"/>
  <c r="C159" i="2"/>
  <c r="G159" i="2" s="1"/>
  <c r="H158" i="2"/>
  <c r="C158" i="2"/>
  <c r="G158" i="2" s="1"/>
  <c r="H157" i="2"/>
  <c r="C157" i="2"/>
  <c r="G157" i="2" s="1"/>
  <c r="H156" i="2"/>
  <c r="C156" i="2"/>
  <c r="H155" i="2"/>
  <c r="C155" i="2"/>
  <c r="G155" i="2" s="1"/>
  <c r="H154" i="2"/>
  <c r="C154" i="2"/>
  <c r="G154" i="2" s="1"/>
  <c r="H153" i="2"/>
  <c r="C153" i="2"/>
  <c r="G153" i="2" s="1"/>
  <c r="H152" i="2"/>
  <c r="C152" i="2"/>
  <c r="G152" i="2" s="1"/>
  <c r="H151" i="2"/>
  <c r="C151" i="2"/>
  <c r="G151" i="2" s="1"/>
  <c r="H150" i="2"/>
  <c r="C150" i="2"/>
  <c r="G150" i="2" s="1"/>
  <c r="H149" i="2"/>
  <c r="C149" i="2"/>
  <c r="G149" i="2" s="1"/>
  <c r="H148" i="2"/>
  <c r="C148" i="2"/>
  <c r="G148" i="2" s="1"/>
  <c r="H147" i="2"/>
  <c r="C147" i="2"/>
  <c r="G147" i="2" s="1"/>
  <c r="H146" i="2"/>
  <c r="C146" i="2"/>
  <c r="G146" i="2" s="1"/>
  <c r="H145" i="2"/>
  <c r="C145" i="2"/>
  <c r="G145" i="2" s="1"/>
  <c r="H143" i="2"/>
  <c r="C143" i="2"/>
  <c r="G143" i="2" s="1"/>
  <c r="H142" i="2"/>
  <c r="C142" i="2"/>
  <c r="G142" i="2" s="1"/>
  <c r="H141" i="2"/>
  <c r="C141" i="2"/>
  <c r="G141" i="2" s="1"/>
  <c r="H140" i="2"/>
  <c r="C140" i="2"/>
  <c r="G140" i="2" s="1"/>
  <c r="H138" i="2"/>
  <c r="C138" i="2"/>
  <c r="G138" i="2" s="1"/>
  <c r="H137" i="2"/>
  <c r="C137" i="2"/>
  <c r="G137" i="2" s="1"/>
  <c r="H136" i="2"/>
  <c r="C136" i="2"/>
  <c r="G136" i="2" s="1"/>
  <c r="H135" i="2"/>
  <c r="C135" i="2"/>
  <c r="G135" i="2" s="1"/>
  <c r="H134" i="2"/>
  <c r="C134" i="2"/>
  <c r="G134" i="2" s="1"/>
  <c r="H133" i="2"/>
  <c r="C133" i="2"/>
  <c r="G133" i="2" s="1"/>
  <c r="H132" i="2"/>
  <c r="C132" i="2"/>
  <c r="G132" i="2" s="1"/>
  <c r="H131" i="2"/>
  <c r="C131" i="2"/>
  <c r="G131" i="2" s="1"/>
  <c r="H130" i="2"/>
  <c r="C130" i="2"/>
  <c r="G130" i="2" s="1"/>
  <c r="H129" i="2"/>
  <c r="C129" i="2"/>
  <c r="G129" i="2" s="1"/>
  <c r="H128" i="2"/>
  <c r="C128" i="2"/>
  <c r="G128" i="2" s="1"/>
  <c r="H127" i="2"/>
  <c r="C127" i="2"/>
  <c r="G127" i="2" s="1"/>
  <c r="H126" i="2"/>
  <c r="C126" i="2"/>
  <c r="G126" i="2" s="1"/>
  <c r="H125" i="2"/>
  <c r="C125" i="2"/>
  <c r="G125" i="2" s="1"/>
  <c r="H124" i="2"/>
  <c r="C124" i="2"/>
  <c r="G124" i="2" s="1"/>
  <c r="H123" i="2"/>
  <c r="C123" i="2"/>
  <c r="G123" i="2" s="1"/>
  <c r="H121" i="2"/>
  <c r="C121" i="2"/>
  <c r="G121" i="2" s="1"/>
  <c r="H120" i="2"/>
  <c r="C120" i="2"/>
  <c r="H119" i="2"/>
  <c r="C119" i="2"/>
  <c r="G119" i="2" s="1"/>
  <c r="H118" i="2"/>
  <c r="C118" i="2"/>
  <c r="G118" i="2"/>
  <c r="H117" i="2"/>
  <c r="C117" i="2"/>
  <c r="G117" i="2" s="1"/>
  <c r="H116" i="2"/>
  <c r="C116" i="2"/>
  <c r="G116" i="2" s="1"/>
  <c r="H115" i="2"/>
  <c r="C115" i="2"/>
  <c r="G115" i="2" s="1"/>
  <c r="H114" i="2"/>
  <c r="C114" i="2"/>
  <c r="G114" i="2" s="1"/>
  <c r="H113" i="2"/>
  <c r="C113" i="2"/>
  <c r="G113" i="2" s="1"/>
  <c r="H112" i="2"/>
  <c r="C112" i="2"/>
  <c r="G112" i="2" s="1"/>
  <c r="H111" i="2"/>
  <c r="C111" i="2"/>
  <c r="G111" i="2" s="1"/>
  <c r="H110" i="2"/>
  <c r="C110" i="2"/>
  <c r="G110" i="2" s="1"/>
  <c r="H109" i="2"/>
  <c r="C109" i="2"/>
  <c r="G109" i="2" s="1"/>
  <c r="H108" i="2"/>
  <c r="C108" i="2"/>
  <c r="G108" i="2" s="1"/>
  <c r="H107" i="2"/>
  <c r="C107" i="2"/>
  <c r="G107" i="2" s="1"/>
  <c r="H106" i="2"/>
  <c r="C106" i="2"/>
  <c r="G106" i="2" s="1"/>
  <c r="H105" i="2"/>
  <c r="C105" i="2"/>
  <c r="G105" i="2" s="1"/>
  <c r="H104" i="2"/>
  <c r="C104" i="2"/>
  <c r="G104" i="2" s="1"/>
  <c r="H103" i="2"/>
  <c r="C103" i="2"/>
  <c r="G103" i="2" s="1"/>
  <c r="H102" i="2"/>
  <c r="C102" i="2"/>
  <c r="G102" i="2" s="1"/>
  <c r="H101" i="2"/>
  <c r="C101" i="2"/>
  <c r="G101" i="2" s="1"/>
  <c r="H99" i="2"/>
  <c r="C99" i="2"/>
  <c r="G99" i="2" s="1"/>
  <c r="H98" i="2"/>
  <c r="C98" i="2"/>
  <c r="G98" i="2" s="1"/>
  <c r="H97" i="2"/>
  <c r="C97" i="2"/>
  <c r="G97" i="2" s="1"/>
  <c r="H96" i="2"/>
  <c r="C96" i="2"/>
  <c r="G96" i="2" s="1"/>
  <c r="H95" i="2"/>
  <c r="C95" i="2"/>
  <c r="G95" i="2" s="1"/>
  <c r="H94" i="2"/>
  <c r="C94" i="2"/>
  <c r="G94" i="2" s="1"/>
  <c r="H93" i="2"/>
  <c r="C93" i="2"/>
  <c r="G93" i="2" s="1"/>
  <c r="H92" i="2"/>
  <c r="C92" i="2"/>
  <c r="G92" i="2" s="1"/>
  <c r="H91" i="2"/>
  <c r="C91" i="2"/>
  <c r="G91" i="2" s="1"/>
  <c r="H90" i="2"/>
  <c r="C90" i="2"/>
  <c r="G90" i="2" s="1"/>
  <c r="H89" i="2"/>
  <c r="C89" i="2"/>
  <c r="G89" i="2" s="1"/>
  <c r="H88" i="2"/>
  <c r="C88" i="2"/>
  <c r="G88" i="2" s="1"/>
  <c r="H87" i="2"/>
  <c r="C87" i="2"/>
  <c r="G87" i="2" s="1"/>
  <c r="H86" i="2"/>
  <c r="C86" i="2"/>
  <c r="G86" i="2" s="1"/>
  <c r="H85" i="2"/>
  <c r="C85" i="2"/>
  <c r="G85" i="2" s="1"/>
  <c r="H84" i="2"/>
  <c r="C84" i="2"/>
  <c r="G84" i="2" s="1"/>
  <c r="H83" i="2"/>
  <c r="C83" i="2"/>
  <c r="G83" i="2" s="1"/>
  <c r="H82" i="2"/>
  <c r="C82" i="2"/>
  <c r="G82" i="2" s="1"/>
  <c r="H81" i="2"/>
  <c r="C81" i="2"/>
  <c r="G81" i="2" s="1"/>
  <c r="H80" i="2"/>
  <c r="C80" i="2"/>
  <c r="G80" i="2" s="1"/>
  <c r="H79" i="2"/>
  <c r="C79" i="2"/>
  <c r="G79" i="2" s="1"/>
  <c r="H77" i="2"/>
  <c r="C77" i="2"/>
  <c r="G77" i="2" s="1"/>
  <c r="H76" i="2"/>
  <c r="C76" i="2"/>
  <c r="G76" i="2" s="1"/>
  <c r="H75" i="2"/>
  <c r="C75" i="2"/>
  <c r="G75" i="2" s="1"/>
  <c r="H74" i="2"/>
  <c r="C74" i="2"/>
  <c r="G74" i="2" s="1"/>
  <c r="H73" i="2"/>
  <c r="C73" i="2"/>
  <c r="G73" i="2" s="1"/>
  <c r="H72" i="2"/>
  <c r="C72" i="2"/>
  <c r="G72" i="2" s="1"/>
  <c r="H71" i="2"/>
  <c r="C71" i="2"/>
  <c r="G71" i="2" s="1"/>
  <c r="H70" i="2"/>
  <c r="C70" i="2"/>
  <c r="G70" i="2" s="1"/>
  <c r="H69" i="2"/>
  <c r="C69" i="2"/>
  <c r="G69" i="2" s="1"/>
  <c r="H67" i="2"/>
  <c r="C67" i="2"/>
  <c r="G67" i="2" s="1"/>
  <c r="H66" i="2"/>
  <c r="C66" i="2"/>
  <c r="G66" i="2" s="1"/>
  <c r="H65" i="2"/>
  <c r="C65" i="2"/>
  <c r="G65" i="2" s="1"/>
  <c r="H64" i="2"/>
  <c r="C64" i="2"/>
  <c r="G64" i="2" s="1"/>
  <c r="H63" i="2"/>
  <c r="C63" i="2"/>
  <c r="G63" i="2" s="1"/>
  <c r="H61" i="2"/>
  <c r="C61" i="2"/>
  <c r="G61" i="2" s="1"/>
  <c r="H60" i="2"/>
  <c r="C60" i="2"/>
  <c r="G60" i="2" s="1"/>
  <c r="H59" i="2"/>
  <c r="C59" i="2"/>
  <c r="G59" i="2" s="1"/>
  <c r="H58" i="2"/>
  <c r="C58" i="2"/>
  <c r="G58" i="2"/>
  <c r="H57" i="2"/>
  <c r="C57" i="2"/>
  <c r="G57" i="2" s="1"/>
  <c r="H55" i="2"/>
  <c r="C55" i="2"/>
  <c r="G55" i="2" s="1"/>
  <c r="H54" i="2"/>
  <c r="C54" i="2"/>
  <c r="G54" i="2" s="1"/>
  <c r="H53" i="2"/>
  <c r="C53" i="2"/>
  <c r="G53" i="2" s="1"/>
  <c r="H52" i="2"/>
  <c r="C52" i="2"/>
  <c r="G52" i="2" s="1"/>
  <c r="H51" i="2"/>
  <c r="C51" i="2"/>
  <c r="G51" i="2" s="1"/>
  <c r="H50" i="2"/>
  <c r="C50" i="2"/>
  <c r="G50" i="2" s="1"/>
  <c r="H49" i="2"/>
  <c r="C49" i="2"/>
  <c r="G49" i="2"/>
  <c r="H48" i="2"/>
  <c r="C48" i="2"/>
  <c r="G48" i="2" s="1"/>
  <c r="H47" i="2"/>
  <c r="C47" i="2"/>
  <c r="G47" i="2" s="1"/>
  <c r="H46" i="2"/>
  <c r="H45" i="2"/>
  <c r="C45" i="2"/>
  <c r="G45" i="2" s="1"/>
  <c r="H44" i="2"/>
  <c r="C44" i="2"/>
  <c r="G44" i="2" s="1"/>
  <c r="H43" i="2"/>
  <c r="C43" i="2"/>
  <c r="G43" i="2" s="1"/>
  <c r="H42" i="2"/>
  <c r="C42" i="2"/>
  <c r="G42" i="2" s="1"/>
  <c r="H41" i="2"/>
  <c r="C41" i="2"/>
  <c r="G41" i="2" s="1"/>
  <c r="H40" i="2"/>
  <c r="C40" i="2"/>
  <c r="G40" i="2" s="1"/>
  <c r="H39" i="2"/>
  <c r="C39" i="2"/>
  <c r="G39" i="2" s="1"/>
  <c r="H38" i="2"/>
  <c r="C38" i="2"/>
  <c r="G38" i="2" s="1"/>
  <c r="H37" i="2"/>
  <c r="C37" i="2"/>
  <c r="G37" i="2" s="1"/>
  <c r="H36" i="2"/>
  <c r="C36" i="2"/>
  <c r="G36" i="2" s="1"/>
  <c r="H35" i="2"/>
  <c r="C35" i="2"/>
  <c r="G35" i="2" s="1"/>
  <c r="H34" i="2"/>
  <c r="C34" i="2"/>
  <c r="G34" i="2" s="1"/>
  <c r="H33" i="2"/>
  <c r="C33" i="2"/>
  <c r="G33" i="2" s="1"/>
  <c r="H32" i="2"/>
  <c r="C32" i="2"/>
  <c r="G32" i="2" s="1"/>
  <c r="H31" i="2"/>
  <c r="C31" i="2"/>
  <c r="G31" i="2"/>
  <c r="H29" i="2"/>
  <c r="C29" i="2"/>
  <c r="G29" i="2" s="1"/>
  <c r="H28" i="2"/>
  <c r="C28" i="2"/>
  <c r="G28" i="2" s="1"/>
  <c r="H27" i="2"/>
  <c r="C27" i="2"/>
  <c r="G27" i="2" s="1"/>
  <c r="H26" i="2"/>
  <c r="C26" i="2"/>
  <c r="G26" i="2" s="1"/>
  <c r="H25" i="2"/>
  <c r="C25" i="2"/>
  <c r="G25" i="2" s="1"/>
  <c r="H24" i="2"/>
  <c r="C24" i="2"/>
  <c r="G24" i="2" s="1"/>
  <c r="H23" i="2"/>
  <c r="C23" i="2"/>
  <c r="G23" i="2" s="1"/>
  <c r="H22" i="2"/>
  <c r="C22" i="2"/>
  <c r="G22" i="2" s="1"/>
  <c r="H21" i="2"/>
  <c r="C21" i="2"/>
  <c r="G21" i="2" s="1"/>
  <c r="H20" i="2"/>
  <c r="C20" i="2"/>
  <c r="G20" i="2" s="1"/>
  <c r="H19" i="2"/>
  <c r="C19" i="2"/>
  <c r="G19" i="2" s="1"/>
  <c r="H18" i="2"/>
  <c r="C18" i="2"/>
  <c r="G18" i="2" s="1"/>
  <c r="H17" i="2"/>
  <c r="C17" i="2"/>
  <c r="G17" i="2" s="1"/>
  <c r="H16" i="2"/>
  <c r="C16" i="2"/>
  <c r="G16" i="2" s="1"/>
  <c r="H33" i="1"/>
  <c r="G11" i="1"/>
  <c r="H11" i="1"/>
  <c r="C12" i="1"/>
  <c r="G12" i="1" s="1"/>
  <c r="H12" i="1"/>
  <c r="C18" i="1"/>
  <c r="G18" i="1" s="1"/>
  <c r="H18" i="1"/>
  <c r="C19" i="1"/>
  <c r="G19" i="1" s="1"/>
  <c r="H19" i="1"/>
  <c r="C21" i="1"/>
  <c r="G21" i="1"/>
  <c r="H21" i="1"/>
  <c r="C23" i="1"/>
  <c r="G23" i="1" s="1"/>
  <c r="H23" i="1"/>
  <c r="C25" i="1"/>
  <c r="G25" i="1" s="1"/>
  <c r="H25" i="1"/>
  <c r="C27" i="1"/>
  <c r="G27" i="1" s="1"/>
  <c r="H27" i="1"/>
  <c r="C28" i="1"/>
  <c r="G28" i="1" s="1"/>
  <c r="I28" i="1"/>
  <c r="H28" i="1"/>
  <c r="C29" i="1"/>
  <c r="G29" i="1" s="1"/>
  <c r="I29" i="1"/>
  <c r="H29" i="1"/>
  <c r="C30" i="1"/>
  <c r="G30" i="1" s="1"/>
  <c r="H30" i="1"/>
  <c r="C31" i="1"/>
  <c r="G31" i="1" s="1"/>
  <c r="H31" i="1"/>
  <c r="C32" i="1"/>
  <c r="G32" i="1"/>
  <c r="H32" i="1"/>
  <c r="C33" i="1"/>
  <c r="G33" i="1" s="1"/>
  <c r="C34" i="1"/>
  <c r="G34" i="1"/>
  <c r="H34" i="1"/>
  <c r="C35" i="1"/>
  <c r="G35" i="1" s="1"/>
  <c r="H35" i="1"/>
  <c r="C36" i="1"/>
  <c r="G36" i="1" s="1"/>
  <c r="H36" i="1"/>
  <c r="C37" i="1"/>
  <c r="G37" i="1" s="1"/>
  <c r="I37" i="1"/>
  <c r="H37" i="1"/>
  <c r="C38" i="1"/>
  <c r="G38" i="1" s="1"/>
  <c r="H38" i="1"/>
  <c r="I103" i="2"/>
  <c r="C210" i="2"/>
  <c r="G210" i="2" s="1"/>
  <c r="G120" i="2"/>
  <c r="I33" i="1"/>
  <c r="I18" i="1"/>
  <c r="H13" i="2"/>
  <c r="C13" i="2"/>
  <c r="G13" i="2" s="1"/>
  <c r="H15" i="2"/>
  <c r="C14" i="2"/>
  <c r="G14" i="2" s="1"/>
  <c r="H14" i="2"/>
  <c r="C15" i="2"/>
  <c r="G15" i="2" s="1"/>
  <c r="I111" i="2"/>
  <c r="I69" i="2"/>
  <c r="G156" i="2"/>
  <c r="I74" i="2"/>
  <c r="C218" i="2"/>
  <c r="G218" i="2" s="1"/>
  <c r="C212" i="2"/>
  <c r="G212" i="2"/>
  <c r="H212" i="2"/>
  <c r="I207" i="2"/>
  <c r="C209" i="2"/>
  <c r="G209" i="2" s="1"/>
  <c r="H209" i="2"/>
  <c r="I213" i="2"/>
  <c r="I42" i="2"/>
  <c r="I168" i="2"/>
  <c r="C15" i="1"/>
  <c r="G15" i="1" s="1"/>
  <c r="G39" i="1" s="1"/>
  <c r="G43" i="1" s="1"/>
  <c r="H15" i="1"/>
  <c r="H16" i="1"/>
  <c r="C16" i="1"/>
  <c r="G16" i="1" s="1"/>
  <c r="H39" i="1" l="1"/>
  <c r="H43" i="1" s="1"/>
  <c r="G220" i="2"/>
  <c r="G224" i="2" s="1"/>
  <c r="I220" i="2"/>
  <c r="I224" i="2" s="1"/>
  <c r="H220" i="2"/>
  <c r="H224" i="2" s="1"/>
  <c r="I39" i="1"/>
  <c r="I43" i="1" s="1"/>
</calcChain>
</file>

<file path=xl/sharedStrings.xml><?xml version="1.0" encoding="utf-8"?>
<sst xmlns="http://schemas.openxmlformats.org/spreadsheetml/2006/main" count="552" uniqueCount="415">
  <si>
    <t xml:space="preserve">LISTE D’APPROVISIONNEMENT Alcools </t>
  </si>
  <si>
    <t>Please send the completed list by email keep exell file format , no pdf please baseraiatea@dreamyachtcharter.com</t>
  </si>
  <si>
    <t>ARTICLE</t>
  </si>
  <si>
    <t>Conditionnement</t>
  </si>
  <si>
    <t>Prix unit</t>
  </si>
  <si>
    <t>Quantité commandée</t>
  </si>
  <si>
    <t>Total</t>
  </si>
  <si>
    <t>ITEM</t>
  </si>
  <si>
    <t>Packaging</t>
  </si>
  <si>
    <t>Unit price</t>
  </si>
  <si>
    <t xml:space="preserve">Unit </t>
  </si>
  <si>
    <t>Quantity ordered</t>
  </si>
  <si>
    <t>euro</t>
  </si>
  <si>
    <t>FCP</t>
  </si>
  <si>
    <t>USD</t>
  </si>
  <si>
    <t xml:space="preserve">Hinano (bière de Tahiti)  </t>
  </si>
  <si>
    <t>6X33CL cannettes / cans</t>
  </si>
  <si>
    <t xml:space="preserve"> VINS ROUGE / RED WINE</t>
  </si>
  <si>
    <t>75CL</t>
  </si>
  <si>
    <t xml:space="preserve">CHAMPAGNE </t>
  </si>
  <si>
    <t>70CL</t>
  </si>
  <si>
    <t>SUB Total</t>
  </si>
  <si>
    <t>QUANTITE</t>
  </si>
  <si>
    <t>PRIX  MAXI</t>
  </si>
  <si>
    <t>+ SERVICE 10% (livraison/delivery)</t>
  </si>
  <si>
    <r>
      <t>Price max</t>
    </r>
    <r>
      <rPr>
        <b/>
        <i/>
        <sz val="10"/>
        <rFont val="Times New Roman"/>
        <family val="1"/>
      </rPr>
      <t>.</t>
    </r>
  </si>
  <si>
    <t>Les prix sont donnés à titre indicatif et peuvent être sujets à variation.</t>
  </si>
  <si>
    <t>Nous pouvons être amenés à  substituer certains articles par des produits équivalents ou être dans l'incapacité d'en fournir</t>
  </si>
  <si>
    <t>Dream Yacht Charter dégage toutes responsabilités concernant la fraicheur et la disponibilité des articles.</t>
  </si>
  <si>
    <t>Les quantités et état des produits livrés doivent être vérifiés avant paiement.</t>
  </si>
  <si>
    <t>Aucun produit ne sera repris/remboursé en fin de croisière.</t>
  </si>
  <si>
    <t>Pour les départs de charter hors Raiatea, nous recommandons de ne pas approvisionner de produist frais</t>
  </si>
  <si>
    <t>Prices are indicative and may  vary, exchange rates in USD may vary .</t>
  </si>
  <si>
    <t>Dream Yacht Charter is not responsible for the freshness and state of the goods delivered nor for the accuracy of bill.</t>
  </si>
  <si>
    <t>Please check and claim (if needed) before payment.</t>
  </si>
  <si>
    <t>For Charter with departure elsewhere than Raiatea, we recommend not to provision any fresh goods</t>
  </si>
  <si>
    <t>3*33CL  bouteilles / cans</t>
  </si>
  <si>
    <t>70 cl</t>
  </si>
  <si>
    <t>100 cl</t>
  </si>
  <si>
    <t>Get 27</t>
  </si>
  <si>
    <t>75 cl</t>
  </si>
  <si>
    <t>LISTE D’APPROVISIONNEMENT</t>
  </si>
  <si>
    <t xml:space="preserve">                                  SUPPLY LIST</t>
  </si>
  <si>
    <t>Warning :alchools on next page</t>
  </si>
  <si>
    <t xml:space="preserve">Attention : alcools sur liste page suivante      </t>
  </si>
  <si>
    <t>prix indicatifs, non contractuels</t>
  </si>
  <si>
    <t xml:space="preserve">indicative prices non contractual, currency may vary </t>
  </si>
  <si>
    <t>ARTICLES DE MENEGE, HYGIENE / HOUSEHOL ITEMS</t>
  </si>
  <si>
    <t>Sac 4kg env</t>
  </si>
  <si>
    <t>Paquet de 32 / Pack of 32</t>
  </si>
  <si>
    <t>Boite</t>
  </si>
  <si>
    <t>Paquet de 2 / Pack of 2</t>
  </si>
  <si>
    <t>1L</t>
  </si>
  <si>
    <t>Paquet de 100 / Pack of 100</t>
  </si>
  <si>
    <t>Paquet de 4 rouleaux / Pack of 4 roll</t>
  </si>
  <si>
    <t>2 rouleaux</t>
  </si>
  <si>
    <t>7,62ml ou 25sq ft</t>
  </si>
  <si>
    <t xml:space="preserve">1X25 </t>
  </si>
  <si>
    <t>ROULEAU X20</t>
  </si>
  <si>
    <t>CONDIMENTS / SEASONINGS</t>
  </si>
  <si>
    <t>125gr</t>
  </si>
  <si>
    <t>35GR</t>
  </si>
  <si>
    <t>42 gr</t>
  </si>
  <si>
    <t>42 GR</t>
  </si>
  <si>
    <t>18 gr</t>
  </si>
  <si>
    <t>250ml</t>
  </si>
  <si>
    <t>237 ml 8 oz</t>
  </si>
  <si>
    <t>142 g 5oz</t>
  </si>
  <si>
    <t>296ml</t>
  </si>
  <si>
    <t>43gr</t>
  </si>
  <si>
    <t>440gr</t>
  </si>
  <si>
    <t>290 ML</t>
  </si>
  <si>
    <t xml:space="preserve">Tabasco </t>
  </si>
  <si>
    <t>60 ml  2 oz</t>
  </si>
  <si>
    <t>200 ml</t>
  </si>
  <si>
    <t>200GR</t>
  </si>
  <si>
    <t>125 GR</t>
  </si>
  <si>
    <t>1 L</t>
  </si>
  <si>
    <t>500gr</t>
  </si>
  <si>
    <t>375 gr</t>
  </si>
  <si>
    <t>PETIT DEJEUNER / BREAKFAST</t>
  </si>
  <si>
    <t>370GR</t>
  </si>
  <si>
    <t>500 gr</t>
  </si>
  <si>
    <t xml:space="preserve">Pièce </t>
  </si>
  <si>
    <t>34 TR</t>
  </si>
  <si>
    <t xml:space="preserve"> 1kg</t>
  </si>
  <si>
    <t>250gr</t>
  </si>
  <si>
    <t>X10</t>
  </si>
  <si>
    <t>250 g</t>
  </si>
  <si>
    <t>100GR</t>
  </si>
  <si>
    <t>490GR</t>
  </si>
  <si>
    <t>1X30</t>
  </si>
  <si>
    <t>1 kg</t>
  </si>
  <si>
    <t>340gr</t>
  </si>
  <si>
    <t>250 gr</t>
  </si>
  <si>
    <t>200gr</t>
  </si>
  <si>
    <t>184GR</t>
  </si>
  <si>
    <t>254GR</t>
  </si>
  <si>
    <t>6X80GR</t>
  </si>
  <si>
    <t xml:space="preserve">Paquet </t>
  </si>
  <si>
    <t>Nutella</t>
  </si>
  <si>
    <t>350 g</t>
  </si>
  <si>
    <t>100 g</t>
  </si>
  <si>
    <t>200 g</t>
  </si>
  <si>
    <t>LAITAGES / DAIRY</t>
  </si>
  <si>
    <t xml:space="preserve"> 1L</t>
  </si>
  <si>
    <t>300gr</t>
  </si>
  <si>
    <t>4x125gr</t>
  </si>
  <si>
    <t>kg</t>
  </si>
  <si>
    <t>100gr</t>
  </si>
  <si>
    <t>12 unités / 12 unit</t>
  </si>
  <si>
    <t>CONSERVES,PATES,RIZ / PRESERVES,DRY,GOODS</t>
  </si>
  <si>
    <t>400g</t>
  </si>
  <si>
    <t>400 g</t>
  </si>
  <si>
    <t>800g</t>
  </si>
  <si>
    <t>Petite boite / small cans 285gr</t>
  </si>
  <si>
    <t>800 g</t>
  </si>
  <si>
    <t>500 g</t>
  </si>
  <si>
    <t>1kg</t>
  </si>
  <si>
    <t>226gr 8 oz</t>
  </si>
  <si>
    <t>185gr</t>
  </si>
  <si>
    <t>FRUITS ET LEGUMES FRAIS / FRESH FRUITS AND VEGETABLES  ( selon saison/ depends on season)</t>
  </si>
  <si>
    <t>sachet 500gr</t>
  </si>
  <si>
    <t>VIANDE ET POISSON / MEAT AND FISH</t>
  </si>
  <si>
    <t>100 gr</t>
  </si>
  <si>
    <t>KG</t>
  </si>
  <si>
    <t>150GR</t>
  </si>
  <si>
    <t>AMUSE-GUEULE / SNACKS</t>
  </si>
  <si>
    <t>PRINGLES original</t>
  </si>
  <si>
    <t>110GR</t>
  </si>
  <si>
    <t>184 g</t>
  </si>
  <si>
    <t>226 GR</t>
  </si>
  <si>
    <t>225GR</t>
  </si>
  <si>
    <t>284GR</t>
  </si>
  <si>
    <t>Doritos NACHO CHEESE</t>
  </si>
  <si>
    <t>198g</t>
  </si>
  <si>
    <t>300GR</t>
  </si>
  <si>
    <t>37cl</t>
  </si>
  <si>
    <t>JUS DE FRUITS / FRUIT JUICE</t>
  </si>
  <si>
    <t>Jus d'orange "ROTUI" / Orange juice LOCAL</t>
  </si>
  <si>
    <t>Coca Cola</t>
  </si>
  <si>
    <t>Diet Coke</t>
  </si>
  <si>
    <t>Sprite</t>
  </si>
  <si>
    <t>6x1,5L</t>
  </si>
  <si>
    <t>Eau Big one (source) Water Big one</t>
  </si>
  <si>
    <t>5L</t>
  </si>
  <si>
    <t>6x1L</t>
  </si>
  <si>
    <t>Perrier bouteille ( petillante / sparkling water)</t>
  </si>
  <si>
    <t>sac</t>
  </si>
  <si>
    <t>Alcohol  SUPPLY LIST</t>
  </si>
  <si>
    <t xml:space="preserve">  email baseraiatea@dreamyachtcharter.com</t>
  </si>
  <si>
    <t>300ml</t>
  </si>
  <si>
    <t>200 ML</t>
  </si>
  <si>
    <t>200 GR</t>
  </si>
  <si>
    <t>140 GR</t>
  </si>
  <si>
    <t>100 GR</t>
  </si>
  <si>
    <t>500 GR</t>
  </si>
  <si>
    <t>383 GR</t>
  </si>
  <si>
    <t>75 CL</t>
  </si>
  <si>
    <t>No items will be taken back nor refunded at the end of the charter.</t>
  </si>
  <si>
    <t>Some items can be missing due to shortage of stocks in the store.</t>
  </si>
  <si>
    <t xml:space="preserve"> We could be obliged to replace unavailable products or simply unable to provide them</t>
  </si>
  <si>
    <t>Please note that prices are subject to change without notice as decided by our local supermarket / provider.</t>
  </si>
  <si>
    <t xml:space="preserve"> Also some items may not be available, replaced by other ones or size may differ from the list.</t>
  </si>
  <si>
    <t xml:space="preserve"> if you're not comfortable with the above 'uncertainties', our base will be happy to direct you to the closest supermarket locally.</t>
  </si>
  <si>
    <t>While we're glad at Dream Yacht to provide our clients with this service to make start of holidays easier, it may not suit everyone:</t>
  </si>
  <si>
    <t>Veuillez noter que les prix sont sujets à changement sans préavis tel que décidé par notre supermarché/fournisseur local.</t>
  </si>
  <si>
    <t xml:space="preserve">  De plus, certains articles peuvent ne pas être disponibles, remplacés par d'autres ou la taille peut différer de la liste.</t>
  </si>
  <si>
    <t xml:space="preserve">  Si vous n'êtes pas à l'aise avec les "incertitudes" ci-dessus, notre base se fera un plaisir de vous diriger vers le supermarché le plus proche,</t>
  </si>
  <si>
    <t>Bien que nous soyons ravis chez Dream Yacht de fournir à nos clients ce service pour faciliter le début des vacances, cela peut ne pas convenir à</t>
  </si>
  <si>
    <t xml:space="preserve"> tout le monde :</t>
  </si>
  <si>
    <t>No product will be taken back/refunded at the end of the cruise.</t>
  </si>
  <si>
    <t>For charter departures outside Raiatea, we recommend not to supply fresh produce</t>
  </si>
  <si>
    <t>UNITE/prix au kg</t>
  </si>
  <si>
    <t xml:space="preserve">NOM DU BATEAU : </t>
  </si>
  <si>
    <t>75M</t>
  </si>
  <si>
    <t>425 ml 15 oz</t>
  </si>
  <si>
    <t>275GR</t>
  </si>
  <si>
    <t>133 gr</t>
  </si>
  <si>
    <t>95gr</t>
  </si>
  <si>
    <t>184gr</t>
  </si>
  <si>
    <t>370gr</t>
  </si>
  <si>
    <t>130gr</t>
  </si>
  <si>
    <t>450gr</t>
  </si>
  <si>
    <t>1x4</t>
  </si>
  <si>
    <t>360 GR</t>
  </si>
  <si>
    <t>185GR</t>
  </si>
  <si>
    <t>47gr</t>
  </si>
  <si>
    <t>39gr</t>
  </si>
  <si>
    <t>400ML</t>
  </si>
  <si>
    <t>Mahi-Mahi fish filet</t>
  </si>
  <si>
    <t>230GR</t>
  </si>
  <si>
    <t>1KG</t>
  </si>
  <si>
    <t>280GR</t>
  </si>
  <si>
    <t>Desperdaos Tequila</t>
  </si>
  <si>
    <t>Château  Bouteilly</t>
  </si>
  <si>
    <t>Toutigeac Rosé</t>
  </si>
  <si>
    <t>Chassney d'Arce Brut</t>
  </si>
  <si>
    <t>Gin Gordon's</t>
  </si>
  <si>
    <t>Whisky Johnnie Walker Red label 40°</t>
  </si>
  <si>
    <t>Rhum Blanc Agricole La Mauny 50° White Rum</t>
  </si>
  <si>
    <t>Ricard / Pastis</t>
  </si>
  <si>
    <t>Tequila Gold Cuervo</t>
  </si>
  <si>
    <t>Martini Rosso</t>
  </si>
  <si>
    <t>Whisky Grants</t>
  </si>
  <si>
    <t>Rhum Manoa Blanc 50°</t>
  </si>
  <si>
    <t>Rhum Local Manao Ambre 43°</t>
  </si>
  <si>
    <t xml:space="preserve">         DATE LIVRAISON                BATEAU                       PASSAGERS</t>
  </si>
  <si>
    <t>Rhum Ambré Agricole La Mauny        Dark Rum</t>
  </si>
  <si>
    <t xml:space="preserve">CLIENT : </t>
  </si>
  <si>
    <t>3 x 20 cl</t>
  </si>
  <si>
    <t>TOTAL</t>
  </si>
  <si>
    <t>Côte du Rhone Belleruche</t>
  </si>
  <si>
    <t>Tocornal Chardonnay Chili</t>
  </si>
  <si>
    <t>Monflory Chablis</t>
  </si>
  <si>
    <t>Listel Grain de Gris</t>
  </si>
  <si>
    <t>Côte de Provence Manon</t>
  </si>
  <si>
    <t>Vodka Excellence 40°</t>
  </si>
  <si>
    <t>DATE :</t>
  </si>
  <si>
    <t>Please send the completed list by email,          keep Excel file format, no PDF please. baseraiatea@dreamyachtcharter.com</t>
  </si>
  <si>
    <t xml:space="preserve"> 500ml</t>
  </si>
  <si>
    <t>Moutarde de dijon à l'ancienne MAILLE</t>
  </si>
  <si>
    <t>Worcestershire Sauce LEA &amp; PERRINS</t>
  </si>
  <si>
    <r>
      <t>Charbon BRIQUET/</t>
    </r>
    <r>
      <rPr>
        <i/>
        <sz val="8"/>
        <rFont val="Arial Unicode MS"/>
        <family val="2"/>
      </rPr>
      <t>charcoal for barbecue</t>
    </r>
  </si>
  <si>
    <r>
      <t xml:space="preserve">Allume feu  / </t>
    </r>
    <r>
      <rPr>
        <i/>
        <sz val="8"/>
        <rFont val="Arial Unicode MS"/>
        <family val="2"/>
      </rPr>
      <t>Charcoal starter</t>
    </r>
  </si>
  <si>
    <r>
      <t xml:space="preserve">Allumettes / </t>
    </r>
    <r>
      <rPr>
        <i/>
        <sz val="8"/>
        <rFont val="Arial Unicode MS"/>
        <family val="2"/>
      </rPr>
      <t>Matches x10</t>
    </r>
  </si>
  <si>
    <r>
      <t xml:space="preserve">Allume gaz/ </t>
    </r>
    <r>
      <rPr>
        <i/>
        <sz val="8"/>
        <rFont val="Arial Unicode MS"/>
        <family val="2"/>
      </rPr>
      <t>Stove gas lighter</t>
    </r>
  </si>
  <si>
    <r>
      <t xml:space="preserve">Eponge vaisselle par 2 /  </t>
    </r>
    <r>
      <rPr>
        <i/>
        <sz val="8"/>
        <rFont val="Arial Unicode MS"/>
        <family val="2"/>
      </rPr>
      <t xml:space="preserve">set of 2 sponges </t>
    </r>
  </si>
  <si>
    <r>
      <t xml:space="preserve">Produit ménage ARBRE VERT / </t>
    </r>
    <r>
      <rPr>
        <i/>
        <sz val="8"/>
        <rFont val="Arial Unicode MS"/>
        <family val="2"/>
      </rPr>
      <t xml:space="preserve">Multi surface cleaner product </t>
    </r>
  </si>
  <si>
    <r>
      <t xml:space="preserve">Liquide vaisselle / </t>
    </r>
    <r>
      <rPr>
        <i/>
        <sz val="8"/>
        <rFont val="Arial Unicode MS"/>
        <family val="2"/>
      </rPr>
      <t xml:space="preserve">Dish washing liquid </t>
    </r>
    <r>
      <rPr>
        <sz val="8"/>
        <rFont val="Arial Unicode MS"/>
        <family val="2"/>
      </rPr>
      <t xml:space="preserve"> MAHANA ECO</t>
    </r>
  </si>
  <si>
    <r>
      <t xml:space="preserve">Savon main / </t>
    </r>
    <r>
      <rPr>
        <i/>
        <sz val="8"/>
        <rFont val="Arial Unicode MS"/>
        <family val="2"/>
      </rPr>
      <t>Hand wash soap</t>
    </r>
  </si>
  <si>
    <r>
      <t xml:space="preserve">Serviettes en papier GAPPY / </t>
    </r>
    <r>
      <rPr>
        <i/>
        <sz val="8"/>
        <rFont val="Arial Unicode MS"/>
        <family val="2"/>
      </rPr>
      <t>Napkins</t>
    </r>
  </si>
  <si>
    <r>
      <t xml:space="preserve">Papier toilette Extra Doux/ </t>
    </r>
    <r>
      <rPr>
        <i/>
        <sz val="8"/>
        <rFont val="Arial Unicode MS"/>
        <family val="2"/>
      </rPr>
      <t>Toilet paper</t>
    </r>
    <r>
      <rPr>
        <sz val="8"/>
        <rFont val="Arial Unicode MS"/>
        <family val="2"/>
      </rPr>
      <t xml:space="preserve"> </t>
    </r>
  </si>
  <si>
    <r>
      <t xml:space="preserve">Essuie-tout/ </t>
    </r>
    <r>
      <rPr>
        <i/>
        <sz val="8"/>
        <rFont val="Arial Unicode MS"/>
        <family val="2"/>
      </rPr>
      <t xml:space="preserve">Paper Towel </t>
    </r>
    <r>
      <rPr>
        <sz val="8"/>
        <rFont val="Arial Unicode MS"/>
        <family val="2"/>
      </rPr>
      <t>TEHONU</t>
    </r>
  </si>
  <si>
    <r>
      <t xml:space="preserve">Film alimentaire / </t>
    </r>
    <r>
      <rPr>
        <i/>
        <sz val="8"/>
        <rFont val="Arial Unicode MS"/>
        <family val="2"/>
      </rPr>
      <t xml:space="preserve">Plastic wrap </t>
    </r>
    <r>
      <rPr>
        <sz val="8"/>
        <rFont val="Arial Unicode MS"/>
        <family val="2"/>
      </rPr>
      <t>GAPPY</t>
    </r>
  </si>
  <si>
    <r>
      <t xml:space="preserve">Rouleau aluminium 20M/ </t>
    </r>
    <r>
      <rPr>
        <i/>
        <sz val="8"/>
        <rFont val="Arial Unicode MS"/>
        <family val="2"/>
      </rPr>
      <t xml:space="preserve">Aluminium foil </t>
    </r>
  </si>
  <si>
    <r>
      <t>Sacs congélation /</t>
    </r>
    <r>
      <rPr>
        <i/>
        <sz val="8"/>
        <rFont val="Arial Unicode MS"/>
        <family val="2"/>
      </rPr>
      <t>ZIP bags</t>
    </r>
    <r>
      <rPr>
        <sz val="8"/>
        <rFont val="Arial Unicode MS"/>
        <family val="2"/>
      </rPr>
      <t xml:space="preserve"> (30x40)</t>
    </r>
  </si>
  <si>
    <r>
      <t xml:space="preserve">Sacs poubelle  50L / </t>
    </r>
    <r>
      <rPr>
        <i/>
        <sz val="8"/>
        <rFont val="Arial Unicode MS"/>
        <family val="2"/>
      </rPr>
      <t>Garbage plastic bags 50 L</t>
    </r>
  </si>
  <si>
    <r>
      <t xml:space="preserve">Sacs poubelle  50L / </t>
    </r>
    <r>
      <rPr>
        <i/>
        <sz val="8"/>
        <rFont val="Arial Unicode MS"/>
        <family val="2"/>
      </rPr>
      <t>Garbage plastic bags 30 L</t>
    </r>
  </si>
  <si>
    <r>
      <t xml:space="preserve">sac poubelle salle de bain 10L ALFAPAC / </t>
    </r>
    <r>
      <rPr>
        <i/>
        <sz val="8"/>
        <rFont val="Arial Unicode MS"/>
        <family val="2"/>
      </rPr>
      <t>Bathroom garbage plastic bags</t>
    </r>
  </si>
  <si>
    <r>
      <t xml:space="preserve">Sel  SAXA/ </t>
    </r>
    <r>
      <rPr>
        <i/>
        <sz val="8"/>
        <rFont val="Arial Unicode MS"/>
        <family val="2"/>
      </rPr>
      <t xml:space="preserve">Salt </t>
    </r>
  </si>
  <si>
    <r>
      <t xml:space="preserve">Moulin Poivre noir DUCROS/ </t>
    </r>
    <r>
      <rPr>
        <i/>
        <sz val="8"/>
        <rFont val="Arial Unicode MS"/>
        <family val="2"/>
      </rPr>
      <t>Black Pepper</t>
    </r>
  </si>
  <si>
    <r>
      <t xml:space="preserve">Curry DUCROS / </t>
    </r>
    <r>
      <rPr>
        <i/>
        <sz val="8"/>
        <rFont val="Arial Unicode MS"/>
        <family val="2"/>
      </rPr>
      <t xml:space="preserve">Curry powder </t>
    </r>
  </si>
  <si>
    <r>
      <t xml:space="preserve">Muscade Moulue DUCROS/ </t>
    </r>
    <r>
      <rPr>
        <i/>
        <sz val="8"/>
        <rFont val="Arial Unicode MS"/>
        <family val="2"/>
      </rPr>
      <t>Ground Nutmeg</t>
    </r>
  </si>
  <si>
    <r>
      <t xml:space="preserve">Herbes de provence DUCROS / </t>
    </r>
    <r>
      <rPr>
        <i/>
        <sz val="8"/>
        <rFont val="Arial Unicode MS"/>
        <family val="2"/>
      </rPr>
      <t xml:space="preserve">Herb seasoning </t>
    </r>
  </si>
  <si>
    <r>
      <t xml:space="preserve">Cumin Poudre DUCROS / </t>
    </r>
    <r>
      <rPr>
        <i/>
        <sz val="8"/>
        <rFont val="Arial Unicode MS"/>
        <family val="2"/>
      </rPr>
      <t>Ground Cumin</t>
    </r>
  </si>
  <si>
    <r>
      <t xml:space="preserve">Cannelle en Poudre DUCROS / </t>
    </r>
    <r>
      <rPr>
        <i/>
        <sz val="8"/>
        <rFont val="Arial Unicode MS"/>
        <family val="2"/>
      </rPr>
      <t>Ground Cinnamon</t>
    </r>
  </si>
  <si>
    <r>
      <t xml:space="preserve">Huile d’olive / </t>
    </r>
    <r>
      <rPr>
        <i/>
        <sz val="8"/>
        <rFont val="Arial Unicode MS"/>
        <family val="2"/>
      </rPr>
      <t>olive oil</t>
    </r>
    <r>
      <rPr>
        <sz val="8"/>
        <rFont val="Arial Unicode MS"/>
        <family val="2"/>
      </rPr>
      <t xml:space="preserve"> OLITALIA</t>
    </r>
  </si>
  <si>
    <r>
      <t xml:space="preserve">Huile d’arachide / </t>
    </r>
    <r>
      <rPr>
        <i/>
        <sz val="8"/>
        <rFont val="Arial Unicode MS"/>
        <family val="2"/>
      </rPr>
      <t xml:space="preserve">Cooking oil </t>
    </r>
    <r>
      <rPr>
        <sz val="8"/>
        <rFont val="Arial Unicode MS"/>
        <family val="2"/>
      </rPr>
      <t xml:space="preserve"> ISIO 4 Lesieur</t>
    </r>
  </si>
  <si>
    <r>
      <t xml:space="preserve">Vinaigre de Cidre / </t>
    </r>
    <r>
      <rPr>
        <i/>
        <sz val="8"/>
        <rFont val="Arial Unicode MS"/>
        <family val="2"/>
      </rPr>
      <t>Cider Vinegar</t>
    </r>
  </si>
  <si>
    <r>
      <t xml:space="preserve">Vinaigre Blanc / </t>
    </r>
    <r>
      <rPr>
        <i/>
        <sz val="8"/>
        <rFont val="Arial Unicode MS"/>
        <family val="2"/>
      </rPr>
      <t xml:space="preserve">White Vinegar </t>
    </r>
  </si>
  <si>
    <r>
      <t xml:space="preserve">Sauce salade/ </t>
    </r>
    <r>
      <rPr>
        <i/>
        <sz val="8"/>
        <rFont val="Arial Unicode MS"/>
        <family val="2"/>
      </rPr>
      <t>Thousand island salad sauce</t>
    </r>
  </si>
  <si>
    <r>
      <t xml:space="preserve">Croutons Caesar FRESH GOURMET/ </t>
    </r>
    <r>
      <rPr>
        <i/>
        <sz val="8"/>
        <rFont val="Arial Unicode MS"/>
        <family val="2"/>
      </rPr>
      <t>Cheese Garlic croutons</t>
    </r>
  </si>
  <si>
    <r>
      <t xml:space="preserve">Sauce de soja / </t>
    </r>
    <r>
      <rPr>
        <i/>
        <sz val="8"/>
        <rFont val="Arial Unicode MS"/>
        <family val="2"/>
      </rPr>
      <t xml:space="preserve">Soy sauce </t>
    </r>
    <r>
      <rPr>
        <sz val="8"/>
        <rFont val="Arial Unicode MS"/>
        <family val="2"/>
      </rPr>
      <t xml:space="preserve">KIKKOMAN </t>
    </r>
  </si>
  <si>
    <r>
      <t xml:space="preserve">Wasabi pour sashimi en tube / </t>
    </r>
    <r>
      <rPr>
        <i/>
        <sz val="8"/>
        <rFont val="Arial Unicode MS"/>
        <family val="2"/>
      </rPr>
      <t>Wasabi</t>
    </r>
  </si>
  <si>
    <r>
      <t xml:space="preserve">Moutarde de Dijon / </t>
    </r>
    <r>
      <rPr>
        <i/>
        <sz val="8"/>
        <rFont val="Arial Unicode MS"/>
        <family val="2"/>
      </rPr>
      <t xml:space="preserve">Dijon mustard </t>
    </r>
    <r>
      <rPr>
        <sz val="8"/>
        <rFont val="Arial Unicode MS"/>
        <family val="2"/>
      </rPr>
      <t>AMORA</t>
    </r>
  </si>
  <si>
    <t>Mayonnaise BEST FOOD /</t>
  </si>
  <si>
    <r>
      <t xml:space="preserve">Créme de coco SUZI WAN / </t>
    </r>
    <r>
      <rPr>
        <i/>
        <sz val="8"/>
        <rFont val="Arial Unicode MS"/>
        <family val="2"/>
      </rPr>
      <t>Coconut Cream</t>
    </r>
  </si>
  <si>
    <r>
      <t xml:space="preserve">Lait de coco ELEPHANTS / </t>
    </r>
    <r>
      <rPr>
        <i/>
        <sz val="8"/>
        <rFont val="Arial Unicode MS"/>
        <family val="2"/>
      </rPr>
      <t>Coconut Milk</t>
    </r>
  </si>
  <si>
    <r>
      <t xml:space="preserve">sauce poivre vert  KNORR / </t>
    </r>
    <r>
      <rPr>
        <i/>
        <sz val="8"/>
        <rFont val="Arial Unicode MS"/>
        <family val="2"/>
      </rPr>
      <t xml:space="preserve">Green pepper sauce </t>
    </r>
  </si>
  <si>
    <r>
      <t xml:space="preserve">Câpres / </t>
    </r>
    <r>
      <rPr>
        <i/>
        <sz val="8"/>
        <rFont val="Arial Unicode MS"/>
        <family val="2"/>
      </rPr>
      <t>Capers</t>
    </r>
    <r>
      <rPr>
        <sz val="8"/>
        <rFont val="Arial Unicode MS"/>
        <family val="2"/>
      </rPr>
      <t xml:space="preserve"> CRESPO</t>
    </r>
  </si>
  <si>
    <r>
      <t>Cornichons extras fins DUCROS /</t>
    </r>
    <r>
      <rPr>
        <i/>
        <sz val="8"/>
        <rFont val="Arial Unicode MS"/>
        <family val="2"/>
      </rPr>
      <t xml:space="preserve"> Pickles Gherkins</t>
    </r>
    <r>
      <rPr>
        <sz val="8"/>
        <rFont val="Arial Unicode MS"/>
        <family val="2"/>
      </rPr>
      <t xml:space="preserve"> </t>
    </r>
  </si>
  <si>
    <t>PRODUITS BIO / ORGANIC PRODUCTS</t>
  </si>
  <si>
    <r>
      <t xml:space="preserve">Lait de soja nature BJORG / </t>
    </r>
    <r>
      <rPr>
        <i/>
        <sz val="8"/>
        <rFont val="Arial Unicode MS"/>
        <family val="2"/>
      </rPr>
      <t>Soy Milk</t>
    </r>
  </si>
  <si>
    <r>
      <t xml:space="preserve">Flocon d’avoine MARKAL / </t>
    </r>
    <r>
      <rPr>
        <i/>
        <sz val="8"/>
        <rFont val="Arial Unicode MS"/>
        <family val="2"/>
      </rPr>
      <t>Oatmeal</t>
    </r>
  </si>
  <si>
    <r>
      <t xml:space="preserve">Muesli Sans Sucre BJORG / </t>
    </r>
    <r>
      <rPr>
        <i/>
        <sz val="8"/>
        <rFont val="Arial Unicode MS"/>
        <family val="2"/>
      </rPr>
      <t>Muesli sugar free</t>
    </r>
  </si>
  <si>
    <r>
      <t xml:space="preserve">Soja Cuisine BJORG / </t>
    </r>
    <r>
      <rPr>
        <i/>
        <sz val="8"/>
        <rFont val="Arial Unicode MS"/>
        <family val="2"/>
      </rPr>
      <t>Fluid Soy Cooking Cream</t>
    </r>
  </si>
  <si>
    <r>
      <t>Biscuit Sésame GERBLE / S</t>
    </r>
    <r>
      <rPr>
        <i/>
        <sz val="8"/>
        <rFont val="Arial Unicode MS"/>
        <family val="2"/>
      </rPr>
      <t xml:space="preserve">esame biscuit </t>
    </r>
  </si>
  <si>
    <r>
      <t xml:space="preserve">Confiture Oranges / </t>
    </r>
    <r>
      <rPr>
        <i/>
        <sz val="8"/>
        <rFont val="Arial Unicode MS"/>
        <family val="2"/>
      </rPr>
      <t>Orange jam</t>
    </r>
  </si>
  <si>
    <r>
      <t xml:space="preserve">Confirure Fraise / </t>
    </r>
    <r>
      <rPr>
        <i/>
        <sz val="8"/>
        <rFont val="Arial Unicode MS"/>
        <family val="2"/>
      </rPr>
      <t>Strawberry jam</t>
    </r>
  </si>
  <si>
    <r>
      <t xml:space="preserve">Confiture Abricot / </t>
    </r>
    <r>
      <rPr>
        <i/>
        <sz val="8"/>
        <rFont val="Arial Unicode MS"/>
        <family val="2"/>
      </rPr>
      <t>Apricot jam</t>
    </r>
  </si>
  <si>
    <r>
      <t xml:space="preserve">Confiture ananas / </t>
    </r>
    <r>
      <rPr>
        <i/>
        <sz val="8"/>
        <rFont val="Arial Unicode MS"/>
        <family val="2"/>
      </rPr>
      <t>Pineapple jam LOCAL</t>
    </r>
  </si>
  <si>
    <r>
      <t xml:space="preserve">Confiture Mangue  / </t>
    </r>
    <r>
      <rPr>
        <i/>
        <sz val="8"/>
        <rFont val="Arial Unicode MS"/>
        <family val="2"/>
      </rPr>
      <t>mango jam</t>
    </r>
    <r>
      <rPr>
        <sz val="8"/>
        <rFont val="Arial Unicode MS"/>
        <family val="2"/>
      </rPr>
      <t xml:space="preserve"> LOCAL</t>
    </r>
  </si>
  <si>
    <r>
      <t xml:space="preserve">Miel LOCAL/ </t>
    </r>
    <r>
      <rPr>
        <i/>
        <sz val="8"/>
        <rFont val="Arial Unicode MS"/>
        <family val="2"/>
      </rPr>
      <t>Local honey</t>
    </r>
  </si>
  <si>
    <r>
      <t xml:space="preserve">Pain hamburgers / </t>
    </r>
    <r>
      <rPr>
        <i/>
        <sz val="8"/>
        <rFont val="Arial Unicode MS"/>
        <family val="2"/>
      </rPr>
      <t>Hamburgers rolls</t>
    </r>
  </si>
  <si>
    <r>
      <t xml:space="preserve">Baguettes / </t>
    </r>
    <r>
      <rPr>
        <i/>
        <sz val="8"/>
        <rFont val="Arial Unicode MS"/>
        <family val="2"/>
      </rPr>
      <t>Baguettes</t>
    </r>
    <r>
      <rPr>
        <sz val="8"/>
        <rFont val="Arial Unicode MS"/>
        <family val="2"/>
      </rPr>
      <t xml:space="preserve"> (maximum 4 )</t>
    </r>
  </si>
  <si>
    <r>
      <t>Pain de mie en tranches LOCAL /</t>
    </r>
    <r>
      <rPr>
        <i/>
        <sz val="8"/>
        <rFont val="Arial Unicode MS"/>
        <family val="2"/>
      </rPr>
      <t xml:space="preserve"> Sliced White bread  </t>
    </r>
  </si>
  <si>
    <r>
      <t xml:space="preserve">Tortillas( galette de blé) 8Pièces, OLD EL PASO / </t>
    </r>
    <r>
      <rPr>
        <i/>
        <sz val="8"/>
        <rFont val="Arial Unicode MS"/>
        <family val="2"/>
      </rPr>
      <t>Wraps</t>
    </r>
  </si>
  <si>
    <r>
      <t>Biscottes salés /</t>
    </r>
    <r>
      <rPr>
        <i/>
        <sz val="8"/>
        <rFont val="Arial Unicode MS"/>
        <family val="2"/>
      </rPr>
      <t xml:space="preserve"> Salted rusks</t>
    </r>
  </si>
  <si>
    <r>
      <t xml:space="preserve">Croissants / </t>
    </r>
    <r>
      <rPr>
        <i/>
        <sz val="8"/>
        <rFont val="Arial Unicode MS"/>
        <family val="2"/>
      </rPr>
      <t>Croissants</t>
    </r>
  </si>
  <si>
    <r>
      <t xml:space="preserve">Cornflakes / </t>
    </r>
    <r>
      <rPr>
        <i/>
        <sz val="8"/>
        <rFont val="Arial Unicode MS"/>
        <family val="2"/>
      </rPr>
      <t xml:space="preserve">Cornflakes </t>
    </r>
  </si>
  <si>
    <r>
      <t xml:space="preserve">Sucre roux en poudre CHELSEA / </t>
    </r>
    <r>
      <rPr>
        <i/>
        <sz val="8"/>
        <rFont val="Arial Unicode MS"/>
        <family val="2"/>
      </rPr>
      <t>powder brown sugar</t>
    </r>
    <r>
      <rPr>
        <sz val="8"/>
        <rFont val="Arial Unicode MS"/>
        <family val="2"/>
      </rPr>
      <t xml:space="preserve"> </t>
    </r>
  </si>
  <si>
    <r>
      <t>Café moulu Expresso LAVAZZA/ G</t>
    </r>
    <r>
      <rPr>
        <i/>
        <sz val="8"/>
        <rFont val="Arial Unicode MS"/>
        <family val="2"/>
      </rPr>
      <t xml:space="preserve">roung coffee Expresso </t>
    </r>
  </si>
  <si>
    <r>
      <t xml:space="preserve">Café moulu NOANOA / </t>
    </r>
    <r>
      <rPr>
        <i/>
        <sz val="8"/>
        <rFont val="Arial Unicode MS"/>
        <family val="2"/>
      </rPr>
      <t>Ground Coffee</t>
    </r>
  </si>
  <si>
    <r>
      <t xml:space="preserve">Filtres à café n°4 / </t>
    </r>
    <r>
      <rPr>
        <i/>
        <sz val="8"/>
        <rFont val="Arial Unicode MS"/>
        <family val="2"/>
      </rPr>
      <t>Coffee machine filters n°4</t>
    </r>
  </si>
  <si>
    <r>
      <t>Café décaféiné /</t>
    </r>
    <r>
      <rPr>
        <i/>
        <sz val="8"/>
        <rFont val="Arial Unicode MS"/>
        <family val="2"/>
      </rPr>
      <t xml:space="preserve">decaffeinated coffee </t>
    </r>
    <r>
      <rPr>
        <sz val="8"/>
        <rFont val="Arial Unicode MS"/>
        <family val="2"/>
      </rPr>
      <t>BONNE NUIT</t>
    </r>
  </si>
  <si>
    <r>
      <t xml:space="preserve">Café instantané NESCAFE SPECIAL FILTRE  / </t>
    </r>
    <r>
      <rPr>
        <i/>
        <sz val="8"/>
        <rFont val="Arial Unicode MS"/>
        <family val="2"/>
      </rPr>
      <t xml:space="preserve">Instant coffee   </t>
    </r>
  </si>
  <si>
    <r>
      <t xml:space="preserve">Chocolat en poudre NESQUICK / </t>
    </r>
    <r>
      <rPr>
        <i/>
        <sz val="8"/>
        <rFont val="Arial Unicode MS"/>
        <family val="2"/>
      </rPr>
      <t>instant chocolate powder</t>
    </r>
    <r>
      <rPr>
        <sz val="8"/>
        <rFont val="Arial Unicode MS"/>
        <family val="2"/>
      </rPr>
      <t xml:space="preserve">  </t>
    </r>
  </si>
  <si>
    <r>
      <t xml:space="preserve">Thé en sachet  / </t>
    </r>
    <r>
      <rPr>
        <i/>
        <sz val="8"/>
        <rFont val="Arial Unicode MS"/>
        <family val="2"/>
      </rPr>
      <t xml:space="preserve">Tea bags </t>
    </r>
    <r>
      <rPr>
        <sz val="8"/>
        <rFont val="Arial Unicode MS"/>
        <family val="2"/>
      </rPr>
      <t>LIPTON YELLOW TEA</t>
    </r>
  </si>
  <si>
    <r>
      <t xml:space="preserve">Thé vert en sachet  / </t>
    </r>
    <r>
      <rPr>
        <i/>
        <sz val="8"/>
        <rFont val="Arial Unicode MS"/>
        <family val="2"/>
      </rPr>
      <t>Green Tea bags</t>
    </r>
    <r>
      <rPr>
        <sz val="8"/>
        <rFont val="Arial Unicode MS"/>
        <family val="2"/>
      </rPr>
      <t xml:space="preserve"> LIPTON </t>
    </r>
  </si>
  <si>
    <t>Pancakes mix  BETTY CROCKER</t>
  </si>
  <si>
    <r>
      <t>Farine sans levure/</t>
    </r>
    <r>
      <rPr>
        <i/>
        <sz val="8"/>
        <rFont val="Arial Unicode MS"/>
        <family val="2"/>
      </rPr>
      <t xml:space="preserve">Plain flour </t>
    </r>
    <r>
      <rPr>
        <sz val="8"/>
        <rFont val="Arial Unicode MS"/>
        <family val="2"/>
      </rPr>
      <t>STAR</t>
    </r>
  </si>
  <si>
    <r>
      <t xml:space="preserve">Beurre de cacahuètes / </t>
    </r>
    <r>
      <rPr>
        <i/>
        <sz val="8"/>
        <rFont val="Arial Unicode MS"/>
        <family val="2"/>
      </rPr>
      <t xml:space="preserve">Peanut butter </t>
    </r>
    <r>
      <rPr>
        <sz val="8"/>
        <rFont val="Arial Unicode MS"/>
        <family val="2"/>
      </rPr>
      <t>SKIPPY CREAMY</t>
    </r>
  </si>
  <si>
    <r>
      <t xml:space="preserve">Flocon d’avoine/ </t>
    </r>
    <r>
      <rPr>
        <i/>
        <sz val="8"/>
        <rFont val="Arial Unicode MS"/>
        <family val="2"/>
      </rPr>
      <t xml:space="preserve">Oatmeal </t>
    </r>
    <r>
      <rPr>
        <sz val="8"/>
        <rFont val="Arial Unicode MS"/>
        <family val="2"/>
      </rPr>
      <t>QUAKER  1 minute</t>
    </r>
  </si>
  <si>
    <r>
      <t>Raisins secs /</t>
    </r>
    <r>
      <rPr>
        <i/>
        <sz val="8"/>
        <rFont val="Arial Unicode MS"/>
        <family val="2"/>
      </rPr>
      <t xml:space="preserve"> Raisins </t>
    </r>
    <r>
      <rPr>
        <sz val="8"/>
        <rFont val="Arial Unicode MS"/>
        <family val="2"/>
      </rPr>
      <t>SUN MAID</t>
    </r>
  </si>
  <si>
    <r>
      <t>Gâteaux "Petit Beurre"/</t>
    </r>
    <r>
      <rPr>
        <i/>
        <sz val="8"/>
        <rFont val="Arial Unicode MS"/>
        <family val="2"/>
      </rPr>
      <t>cookie</t>
    </r>
    <r>
      <rPr>
        <sz val="8"/>
        <rFont val="Arial Unicode MS"/>
        <family val="2"/>
      </rPr>
      <t>s LU</t>
    </r>
  </si>
  <si>
    <r>
      <t xml:space="preserve">cookies LU GRANOLA Chocolat, noix de pécan / </t>
    </r>
    <r>
      <rPr>
        <i/>
        <sz val="8"/>
        <rFont val="Arial Unicode MS"/>
        <family val="2"/>
      </rPr>
      <t>Dark chocolate with pecan</t>
    </r>
  </si>
  <si>
    <t>barre céréales VARIETES /  Cereales Bars NATURE VALLEY</t>
  </si>
  <si>
    <r>
      <t xml:space="preserve">Petit prince MINI / </t>
    </r>
    <r>
      <rPr>
        <i/>
        <sz val="8"/>
        <rFont val="Arial Unicode MS"/>
        <family val="2"/>
      </rPr>
      <t>Chocolate Cookies</t>
    </r>
  </si>
  <si>
    <t>Biscuit OREO chocolat /vanille</t>
  </si>
  <si>
    <r>
      <t>Gâteaux secs /</t>
    </r>
    <r>
      <rPr>
        <i/>
        <sz val="8"/>
        <rFont val="Arial Unicode MS"/>
        <family val="2"/>
      </rPr>
      <t xml:space="preserve">cream cookies </t>
    </r>
    <r>
      <rPr>
        <sz val="8"/>
        <rFont val="Arial Unicode MS"/>
        <family val="2"/>
      </rPr>
      <t>BASTOGNE</t>
    </r>
  </si>
  <si>
    <r>
      <t xml:space="preserve">Chocolat CRUNCH NESTLE/ </t>
    </r>
    <r>
      <rPr>
        <i/>
        <sz val="8"/>
        <rFont val="Arial Unicode MS"/>
        <family val="2"/>
      </rPr>
      <t>CRUNCH Chocolate NESTLE</t>
    </r>
  </si>
  <si>
    <r>
      <t xml:space="preserve">Chocolat noisette/ </t>
    </r>
    <r>
      <rPr>
        <i/>
        <sz val="8"/>
        <rFont val="Arial Unicode MS"/>
        <family val="2"/>
      </rPr>
      <t xml:space="preserve">chocolate/hazelnut </t>
    </r>
    <r>
      <rPr>
        <sz val="8"/>
        <rFont val="Arial Unicode MS"/>
        <family val="2"/>
      </rPr>
      <t>NESTLE</t>
    </r>
  </si>
  <si>
    <r>
      <t xml:space="preserve">Chocolat NOIR DESSERT/ </t>
    </r>
    <r>
      <rPr>
        <i/>
        <sz val="8"/>
        <rFont val="Arial Unicode MS"/>
        <family val="2"/>
      </rPr>
      <t>Cooking chocolate NESTLE Patissier</t>
    </r>
  </si>
  <si>
    <r>
      <t>Beurre PRESIDENT/</t>
    </r>
    <r>
      <rPr>
        <i/>
        <sz val="8"/>
        <rFont val="Arial Unicode MS"/>
        <family val="2"/>
      </rPr>
      <t>unsalted butter</t>
    </r>
  </si>
  <si>
    <r>
      <t>Beurre  PRESIDENT/</t>
    </r>
    <r>
      <rPr>
        <i/>
        <sz val="8"/>
        <rFont val="Arial Unicode MS"/>
        <family val="2"/>
      </rPr>
      <t>salted butter</t>
    </r>
  </si>
  <si>
    <r>
      <t xml:space="preserve">Margarine / </t>
    </r>
    <r>
      <rPr>
        <i/>
        <sz val="8"/>
        <rFont val="Arial Unicode MS"/>
        <family val="2"/>
      </rPr>
      <t>Margarine (meadow Lea)</t>
    </r>
  </si>
  <si>
    <r>
      <t xml:space="preserve">Lait écrémé / </t>
    </r>
    <r>
      <rPr>
        <i/>
        <sz val="8"/>
        <rFont val="Arial Unicode MS"/>
        <family val="2"/>
      </rPr>
      <t>Skim milk</t>
    </r>
    <r>
      <rPr>
        <sz val="8"/>
        <rFont val="Arial Unicode MS"/>
        <family val="2"/>
      </rPr>
      <t xml:space="preserve"> UHT ANCHOR</t>
    </r>
  </si>
  <si>
    <r>
      <t xml:space="preserve">Lait ½ écrémé / </t>
    </r>
    <r>
      <rPr>
        <i/>
        <sz val="8"/>
        <rFont val="Arial Unicode MS"/>
        <family val="2"/>
      </rPr>
      <t>Semi-skimmed Milk</t>
    </r>
    <r>
      <rPr>
        <sz val="8"/>
        <rFont val="Arial Unicode MS"/>
        <family val="2"/>
      </rPr>
      <t xml:space="preserve"> UHT ANCHOR</t>
    </r>
  </si>
  <si>
    <r>
      <t>Lait en poudre/</t>
    </r>
    <r>
      <rPr>
        <i/>
        <sz val="8"/>
        <rFont val="Arial Unicode MS"/>
        <family val="2"/>
      </rPr>
      <t xml:space="preserve">powder milk </t>
    </r>
    <r>
      <rPr>
        <sz val="8"/>
        <rFont val="Arial Unicode MS"/>
        <family val="2"/>
      </rPr>
      <t>ANCHOR</t>
    </r>
  </si>
  <si>
    <r>
      <t xml:space="preserve">Fromage en tranches / </t>
    </r>
    <r>
      <rPr>
        <i/>
        <sz val="8"/>
        <rFont val="Arial Unicode MS"/>
        <family val="2"/>
      </rPr>
      <t>Sliced cheese Chesedale</t>
    </r>
  </si>
  <si>
    <r>
      <t xml:space="preserve">Fromage blanc / </t>
    </r>
    <r>
      <rPr>
        <i/>
        <sz val="8"/>
        <rFont val="Arial Unicode MS"/>
        <family val="2"/>
      </rPr>
      <t>Cottage cheese</t>
    </r>
    <r>
      <rPr>
        <sz val="8"/>
        <rFont val="Arial Unicode MS"/>
        <family val="2"/>
      </rPr>
      <t xml:space="preserve"> LOCAL DELICE BLANC</t>
    </r>
  </si>
  <si>
    <r>
      <t xml:space="preserve">Crème fraîche liquide  / </t>
    </r>
    <r>
      <rPr>
        <i/>
        <sz val="8"/>
        <rFont val="Arial Unicode MS"/>
        <family val="2"/>
      </rPr>
      <t xml:space="preserve">liquid Cream </t>
    </r>
    <r>
      <rPr>
        <sz val="8"/>
        <rFont val="Arial Unicode MS"/>
        <family val="2"/>
      </rPr>
      <t>ANCHOR</t>
    </r>
  </si>
  <si>
    <r>
      <t>Yaourt nature/</t>
    </r>
    <r>
      <rPr>
        <i/>
        <sz val="8"/>
        <rFont val="Arial Unicode MS"/>
        <family val="2"/>
      </rPr>
      <t>plain yoghourt</t>
    </r>
    <r>
      <rPr>
        <sz val="8"/>
        <rFont val="Arial Unicode MS"/>
        <family val="2"/>
      </rPr>
      <t xml:space="preserve"> SACHET</t>
    </r>
  </si>
  <si>
    <r>
      <t xml:space="preserve">Yaourts parfumés / </t>
    </r>
    <r>
      <rPr>
        <i/>
        <sz val="8"/>
        <rFont val="Arial Unicode MS"/>
        <family val="2"/>
      </rPr>
      <t xml:space="preserve">Fruit yoghourts </t>
    </r>
    <r>
      <rPr>
        <sz val="8"/>
        <rFont val="Arial Unicode MS"/>
        <family val="2"/>
      </rPr>
      <t>SACHET</t>
    </r>
  </si>
  <si>
    <r>
      <t xml:space="preserve">Cheddar / </t>
    </r>
    <r>
      <rPr>
        <i/>
        <sz val="8"/>
        <rFont val="Arial Unicode MS"/>
        <family val="2"/>
      </rPr>
      <t>Cheddar cheese</t>
    </r>
    <r>
      <rPr>
        <sz val="8"/>
        <rFont val="Arial Unicode MS"/>
        <family val="2"/>
      </rPr>
      <t xml:space="preserve"> CHESDALE</t>
    </r>
  </si>
  <si>
    <r>
      <t xml:space="preserve">Brie à la coupe(prix au kg) / </t>
    </r>
    <r>
      <rPr>
        <i/>
        <sz val="8"/>
        <rFont val="Arial Unicode MS"/>
        <family val="2"/>
      </rPr>
      <t>Brie cheese counter ( price per kilo)</t>
    </r>
  </si>
  <si>
    <r>
      <t xml:space="preserve">Gruyère rapé / </t>
    </r>
    <r>
      <rPr>
        <i/>
        <sz val="8"/>
        <rFont val="Arial Unicode MS"/>
        <family val="2"/>
      </rPr>
      <t>Shredded Emmental</t>
    </r>
  </si>
  <si>
    <r>
      <t xml:space="preserve">Feta / </t>
    </r>
    <r>
      <rPr>
        <i/>
        <sz val="8"/>
        <rFont val="Arial Unicode MS"/>
        <family val="2"/>
      </rPr>
      <t>Feta</t>
    </r>
  </si>
  <si>
    <r>
      <t>Roquefort SOCIETE /</t>
    </r>
    <r>
      <rPr>
        <i/>
        <sz val="8"/>
        <rFont val="Arial Unicode MS"/>
        <family val="2"/>
      </rPr>
      <t xml:space="preserve"> Roquefort</t>
    </r>
  </si>
  <si>
    <r>
      <t xml:space="preserve">Parmesan râpé / </t>
    </r>
    <r>
      <rPr>
        <i/>
        <sz val="8"/>
        <rFont val="Arial Unicode MS"/>
        <family val="2"/>
      </rPr>
      <t xml:space="preserve">Parmesan cheese </t>
    </r>
    <r>
      <rPr>
        <sz val="8"/>
        <rFont val="Arial Unicode MS"/>
        <family val="2"/>
      </rPr>
      <t xml:space="preserve">  </t>
    </r>
  </si>
  <si>
    <r>
      <t xml:space="preserve">Camembert CLAUDEL / </t>
    </r>
    <r>
      <rPr>
        <i/>
        <sz val="8"/>
        <rFont val="Arial Unicode MS"/>
        <family val="2"/>
      </rPr>
      <t>Camembert</t>
    </r>
  </si>
  <si>
    <r>
      <t xml:space="preserve">Emmental bloc / </t>
    </r>
    <r>
      <rPr>
        <i/>
        <sz val="8"/>
        <rFont val="Arial Unicode MS"/>
        <family val="2"/>
      </rPr>
      <t>Emmental block</t>
    </r>
  </si>
  <si>
    <r>
      <t>Petits Babybel rouge /</t>
    </r>
    <r>
      <rPr>
        <i/>
        <sz val="8"/>
        <rFont val="Arial Unicode MS"/>
        <family val="2"/>
      </rPr>
      <t xml:space="preserve">small red babybel </t>
    </r>
  </si>
  <si>
    <r>
      <t xml:space="preserve">Œufs moyen/ </t>
    </r>
    <r>
      <rPr>
        <i/>
        <sz val="8"/>
        <rFont val="Arial Unicode MS"/>
        <family val="2"/>
      </rPr>
      <t>Eggs middle size</t>
    </r>
  </si>
  <si>
    <r>
      <t xml:space="preserve">Cassoulet D'AUCY / </t>
    </r>
    <r>
      <rPr>
        <i/>
        <sz val="8"/>
        <rFont val="Arial Unicode MS"/>
        <family val="2"/>
      </rPr>
      <t>cassoulet</t>
    </r>
  </si>
  <si>
    <r>
      <t xml:space="preserve">Haricots blancs / </t>
    </r>
    <r>
      <rPr>
        <i/>
        <sz val="8"/>
        <rFont val="Arial Unicode MS"/>
        <family val="2"/>
      </rPr>
      <t xml:space="preserve">White Beans </t>
    </r>
  </si>
  <si>
    <r>
      <t>Champignons Paris émincés/</t>
    </r>
    <r>
      <rPr>
        <i/>
        <sz val="8"/>
        <rFont val="Arial Unicode MS"/>
        <family val="2"/>
      </rPr>
      <t>Mushrooms</t>
    </r>
    <r>
      <rPr>
        <sz val="8"/>
        <rFont val="Arial Unicode MS"/>
        <family val="2"/>
      </rPr>
      <t xml:space="preserve"> ROYAL CHAMP</t>
    </r>
  </si>
  <si>
    <r>
      <t xml:space="preserve">Haricots verts  fins / </t>
    </r>
    <r>
      <rPr>
        <i/>
        <sz val="8"/>
        <rFont val="Arial Unicode MS"/>
        <family val="2"/>
      </rPr>
      <t xml:space="preserve">Green Beans   </t>
    </r>
    <r>
      <rPr>
        <sz val="8"/>
        <rFont val="Arial Unicode MS"/>
        <family val="2"/>
      </rPr>
      <t>BONDUELLE</t>
    </r>
  </si>
  <si>
    <r>
      <t xml:space="preserve">Macédoine légumes / </t>
    </r>
    <r>
      <rPr>
        <i/>
        <sz val="8"/>
        <rFont val="Arial Unicode MS"/>
        <family val="2"/>
      </rPr>
      <t>Mixed vegetables</t>
    </r>
    <r>
      <rPr>
        <sz val="8"/>
        <rFont val="Arial Unicode MS"/>
        <family val="2"/>
      </rPr>
      <t xml:space="preserve"> BONDUELLE</t>
    </r>
  </si>
  <si>
    <r>
      <t xml:space="preserve">Maïs doux en grains/ </t>
    </r>
    <r>
      <rPr>
        <i/>
        <sz val="8"/>
        <rFont val="Arial Unicode MS"/>
        <family val="2"/>
      </rPr>
      <t xml:space="preserve">Sweet Kernel corn </t>
    </r>
    <r>
      <rPr>
        <sz val="8"/>
        <rFont val="Arial Unicode MS"/>
        <family val="2"/>
      </rPr>
      <t>D'AUCY</t>
    </r>
  </si>
  <si>
    <r>
      <t xml:space="preserve">Petits pois  trés fins / </t>
    </r>
    <r>
      <rPr>
        <i/>
        <sz val="8"/>
        <rFont val="Arial Unicode MS"/>
        <family val="2"/>
      </rPr>
      <t xml:space="preserve">Green peas </t>
    </r>
    <r>
      <rPr>
        <sz val="8"/>
        <rFont val="Arial Unicode MS"/>
        <family val="2"/>
      </rPr>
      <t>BONDUELLE</t>
    </r>
  </si>
  <si>
    <r>
      <t xml:space="preserve">Semoule pour couscous/ </t>
    </r>
    <r>
      <rPr>
        <i/>
        <sz val="8"/>
        <rFont val="Arial Unicode MS"/>
        <family val="2"/>
      </rPr>
      <t>semolina</t>
    </r>
  </si>
  <si>
    <r>
      <t xml:space="preserve">Purée / </t>
    </r>
    <r>
      <rPr>
        <i/>
        <sz val="8"/>
        <rFont val="Arial Unicode MS"/>
        <family val="2"/>
      </rPr>
      <t xml:space="preserve">Mashed potatoes </t>
    </r>
  </si>
  <si>
    <r>
      <t xml:space="preserve">Riz / </t>
    </r>
    <r>
      <rPr>
        <i/>
        <sz val="8"/>
        <rFont val="Arial Unicode MS"/>
        <family val="2"/>
      </rPr>
      <t>Rice</t>
    </r>
    <r>
      <rPr>
        <sz val="8"/>
        <rFont val="Arial Unicode MS"/>
        <family val="2"/>
      </rPr>
      <t xml:space="preserve"> SUNLONG</t>
    </r>
  </si>
  <si>
    <r>
      <t xml:space="preserve">Riz au jasmin KOKO / </t>
    </r>
    <r>
      <rPr>
        <i/>
        <sz val="8"/>
        <rFont val="Arial Unicode MS"/>
        <family val="2"/>
      </rPr>
      <t>Jasmine Rice</t>
    </r>
  </si>
  <si>
    <r>
      <t xml:space="preserve">Sardines à l'huile d'olive/ </t>
    </r>
    <r>
      <rPr>
        <i/>
        <sz val="8"/>
        <rFont val="Arial Unicode MS"/>
        <family val="2"/>
      </rPr>
      <t xml:space="preserve">Tinned sardines </t>
    </r>
    <r>
      <rPr>
        <sz val="8"/>
        <rFont val="Arial Unicode MS"/>
        <family val="2"/>
      </rPr>
      <t>SAUPIQUET</t>
    </r>
  </si>
  <si>
    <r>
      <t xml:space="preserve">Sauce tomate LIGO/ </t>
    </r>
    <r>
      <rPr>
        <i/>
        <sz val="8"/>
        <rFont val="Arial Unicode MS"/>
        <family val="2"/>
      </rPr>
      <t>Tomato sauce</t>
    </r>
  </si>
  <si>
    <r>
      <t xml:space="preserve">Sauce spaghetti PANZANIi / </t>
    </r>
    <r>
      <rPr>
        <i/>
        <sz val="8"/>
        <rFont val="Arial Unicode MS"/>
        <family val="2"/>
      </rPr>
      <t>Spagetthi Sauce</t>
    </r>
  </si>
  <si>
    <r>
      <t xml:space="preserve">Spaghettis / </t>
    </r>
    <r>
      <rPr>
        <i/>
        <sz val="8"/>
        <rFont val="Arial Unicode MS"/>
        <family val="2"/>
      </rPr>
      <t xml:space="preserve">Spaghetti </t>
    </r>
    <r>
      <rPr>
        <sz val="8"/>
        <rFont val="Arial Unicode MS"/>
        <family val="2"/>
      </rPr>
      <t>PANZANI</t>
    </r>
  </si>
  <si>
    <r>
      <t xml:space="preserve">Nouilles / </t>
    </r>
    <r>
      <rPr>
        <i/>
        <sz val="8"/>
        <rFont val="Arial Unicode MS"/>
        <family val="2"/>
      </rPr>
      <t>Pasta</t>
    </r>
    <r>
      <rPr>
        <sz val="8"/>
        <rFont val="Arial Unicode MS"/>
        <family val="2"/>
      </rPr>
      <t xml:space="preserve"> Panzani</t>
    </r>
  </si>
  <si>
    <r>
      <t>Nouilles chinoises chao men/</t>
    </r>
    <r>
      <rPr>
        <i/>
        <sz val="8"/>
        <rFont val="Arial Unicode MS"/>
        <family val="2"/>
      </rPr>
      <t xml:space="preserve"> Chinese Noodle </t>
    </r>
  </si>
  <si>
    <r>
      <t xml:space="preserve">Thon  au naturel / </t>
    </r>
    <r>
      <rPr>
        <i/>
        <sz val="8"/>
        <rFont val="Arial Unicode MS"/>
        <family val="2"/>
      </rPr>
      <t xml:space="preserve">Canned Tuna  </t>
    </r>
  </si>
  <si>
    <r>
      <t xml:space="preserve">Tomates pelées / </t>
    </r>
    <r>
      <rPr>
        <i/>
        <sz val="8"/>
        <rFont val="Arial Unicode MS"/>
        <family val="2"/>
      </rPr>
      <t xml:space="preserve">Peeled tomatoes </t>
    </r>
  </si>
  <si>
    <r>
      <t xml:space="preserve">Pâté / </t>
    </r>
    <r>
      <rPr>
        <i/>
        <sz val="8"/>
        <rFont val="Arial Unicode MS"/>
        <family val="2"/>
      </rPr>
      <t>Pâté</t>
    </r>
    <r>
      <rPr>
        <sz val="8"/>
        <rFont val="Arial Unicode MS"/>
        <family val="2"/>
      </rPr>
      <t xml:space="preserve"> de campagne  JEAN FLOCH</t>
    </r>
  </si>
  <si>
    <r>
      <t xml:space="preserve">Poire au sirop / </t>
    </r>
    <r>
      <rPr>
        <i/>
        <sz val="8"/>
        <rFont val="Arial Unicode MS"/>
        <family val="2"/>
      </rPr>
      <t>pears in syurp</t>
    </r>
  </si>
  <si>
    <r>
      <t xml:space="preserve">Ail / </t>
    </r>
    <r>
      <rPr>
        <i/>
        <sz val="8"/>
        <rFont val="Arial Unicode MS"/>
        <family val="2"/>
      </rPr>
      <t>Garlic</t>
    </r>
  </si>
  <si>
    <r>
      <t xml:space="preserve">Ananas / </t>
    </r>
    <r>
      <rPr>
        <i/>
        <sz val="8"/>
        <rFont val="Arial Unicode MS"/>
        <family val="2"/>
      </rPr>
      <t xml:space="preserve">Pineapple </t>
    </r>
    <r>
      <rPr>
        <sz val="8"/>
        <rFont val="Arial Unicode MS"/>
        <family val="2"/>
      </rPr>
      <t>LOCAL</t>
    </r>
  </si>
  <si>
    <r>
      <t xml:space="preserve">Avocats / </t>
    </r>
    <r>
      <rPr>
        <i/>
        <sz val="8"/>
        <rFont val="Arial Unicode MS"/>
        <family val="2"/>
      </rPr>
      <t>Avocados</t>
    </r>
    <r>
      <rPr>
        <sz val="8"/>
        <rFont val="Arial Unicode MS"/>
        <family val="2"/>
      </rPr>
      <t xml:space="preserve"> LOCAL</t>
    </r>
  </si>
  <si>
    <r>
      <t xml:space="preserve">Bananes / </t>
    </r>
    <r>
      <rPr>
        <i/>
        <sz val="8"/>
        <rFont val="Arial Unicode MS"/>
        <family val="2"/>
      </rPr>
      <t>Bananas</t>
    </r>
    <r>
      <rPr>
        <sz val="8"/>
        <rFont val="Arial Unicode MS"/>
        <family val="2"/>
      </rPr>
      <t xml:space="preserve"> LOCAL</t>
    </r>
  </si>
  <si>
    <r>
      <t xml:space="preserve">Carottes / </t>
    </r>
    <r>
      <rPr>
        <i/>
        <sz val="8"/>
        <rFont val="Arial Unicode MS"/>
        <family val="2"/>
      </rPr>
      <t xml:space="preserve">Carrots </t>
    </r>
    <r>
      <rPr>
        <sz val="8"/>
        <rFont val="Arial Unicode MS"/>
        <family val="2"/>
      </rPr>
      <t>NZ</t>
    </r>
  </si>
  <si>
    <r>
      <t xml:space="preserve">Citrons verts / </t>
    </r>
    <r>
      <rPr>
        <i/>
        <sz val="8"/>
        <rFont val="Arial Unicode MS"/>
        <family val="2"/>
      </rPr>
      <t>Limes</t>
    </r>
    <r>
      <rPr>
        <sz val="8"/>
        <rFont val="Arial Unicode MS"/>
        <family val="2"/>
      </rPr>
      <t xml:space="preserve"> LOCAL</t>
    </r>
  </si>
  <si>
    <r>
      <t>Salade/</t>
    </r>
    <r>
      <rPr>
        <i/>
        <sz val="8"/>
        <rFont val="Arial Unicode MS"/>
        <family val="2"/>
      </rPr>
      <t>salad</t>
    </r>
    <r>
      <rPr>
        <sz val="8"/>
        <rFont val="Arial Unicode MS"/>
        <family val="2"/>
      </rPr>
      <t xml:space="preserve"> LOCAL</t>
    </r>
  </si>
  <si>
    <r>
      <t>Chou /</t>
    </r>
    <r>
      <rPr>
        <i/>
        <sz val="8"/>
        <rFont val="Arial Unicode MS"/>
        <family val="2"/>
      </rPr>
      <t xml:space="preserve"> Cabbage</t>
    </r>
    <r>
      <rPr>
        <sz val="8"/>
        <rFont val="Arial Unicode MS"/>
        <family val="2"/>
      </rPr>
      <t xml:space="preserve"> LOCAL</t>
    </r>
  </si>
  <si>
    <r>
      <t xml:space="preserve">Concombres / </t>
    </r>
    <r>
      <rPr>
        <i/>
        <sz val="8"/>
        <rFont val="Arial Unicode MS"/>
        <family val="2"/>
      </rPr>
      <t xml:space="preserve">Cucumber </t>
    </r>
    <r>
      <rPr>
        <sz val="8"/>
        <rFont val="Arial Unicode MS"/>
        <family val="2"/>
      </rPr>
      <t>LOCAL</t>
    </r>
  </si>
  <si>
    <r>
      <t xml:space="preserve">Oignons / </t>
    </r>
    <r>
      <rPr>
        <i/>
        <sz val="8"/>
        <rFont val="Arial Unicode MS"/>
        <family val="2"/>
      </rPr>
      <t>Onions</t>
    </r>
  </si>
  <si>
    <r>
      <t>Oranges</t>
    </r>
    <r>
      <rPr>
        <i/>
        <sz val="8"/>
        <rFont val="Arial Unicode MS"/>
        <family val="2"/>
      </rPr>
      <t xml:space="preserve">/oranges </t>
    </r>
    <r>
      <rPr>
        <sz val="8"/>
        <rFont val="Arial Unicode MS"/>
        <family val="2"/>
      </rPr>
      <t xml:space="preserve">  USA</t>
    </r>
  </si>
  <si>
    <r>
      <t xml:space="preserve">Pamplemousses / </t>
    </r>
    <r>
      <rPr>
        <i/>
        <sz val="8"/>
        <rFont val="Arial Unicode MS"/>
        <family val="2"/>
      </rPr>
      <t>Grapefruits</t>
    </r>
    <r>
      <rPr>
        <sz val="8"/>
        <rFont val="Arial Unicode MS"/>
        <family val="2"/>
      </rPr>
      <t xml:space="preserve"> LOCAL</t>
    </r>
  </si>
  <si>
    <r>
      <t xml:space="preserve">Papaye solo / </t>
    </r>
    <r>
      <rPr>
        <i/>
        <sz val="8"/>
        <rFont val="Arial Unicode MS"/>
        <family val="2"/>
      </rPr>
      <t>Papaya</t>
    </r>
    <r>
      <rPr>
        <sz val="8"/>
        <rFont val="Arial Unicode MS"/>
        <family val="2"/>
      </rPr>
      <t xml:space="preserve">  LOCAL</t>
    </r>
  </si>
  <si>
    <r>
      <t>Pommes rouges /</t>
    </r>
    <r>
      <rPr>
        <i/>
        <sz val="8"/>
        <rFont val="Arial Unicode MS"/>
        <family val="2"/>
      </rPr>
      <t xml:space="preserve"> Red Apples </t>
    </r>
    <r>
      <rPr>
        <sz val="8"/>
        <rFont val="Arial Unicode MS"/>
        <family val="2"/>
      </rPr>
      <t xml:space="preserve">                       ( import)</t>
    </r>
  </si>
  <si>
    <r>
      <t xml:space="preserve">Raisins rouges / </t>
    </r>
    <r>
      <rPr>
        <i/>
        <sz val="8"/>
        <rFont val="Arial Unicode MS"/>
        <family val="2"/>
      </rPr>
      <t>Grapes</t>
    </r>
    <r>
      <rPr>
        <sz val="8"/>
        <rFont val="Arial Unicode MS"/>
        <family val="2"/>
      </rPr>
      <t xml:space="preserve"> ( import)</t>
    </r>
  </si>
  <si>
    <r>
      <t xml:space="preserve">Pommes de terre / </t>
    </r>
    <r>
      <rPr>
        <i/>
        <sz val="8"/>
        <rFont val="Arial Unicode MS"/>
        <family val="2"/>
      </rPr>
      <t>Potatoes</t>
    </r>
    <r>
      <rPr>
        <sz val="8"/>
        <rFont val="Arial Unicode MS"/>
        <family val="2"/>
      </rPr>
      <t xml:space="preserve"> NZ</t>
    </r>
  </si>
  <si>
    <r>
      <t xml:space="preserve">Mangues LOCAL selon saison/ </t>
    </r>
    <r>
      <rPr>
        <i/>
        <sz val="8"/>
        <rFont val="Arial Unicode MS"/>
        <family val="2"/>
      </rPr>
      <t>Mangos depending season</t>
    </r>
  </si>
  <si>
    <r>
      <t xml:space="preserve">Tomates / </t>
    </r>
    <r>
      <rPr>
        <i/>
        <sz val="8"/>
        <rFont val="Arial Unicode MS"/>
        <family val="2"/>
      </rPr>
      <t>Tomatoes</t>
    </r>
    <r>
      <rPr>
        <sz val="8"/>
        <rFont val="Arial Unicode MS"/>
        <family val="2"/>
      </rPr>
      <t xml:space="preserve"> LOCAL</t>
    </r>
  </si>
  <si>
    <r>
      <t xml:space="preserve">Jambon blanc SUP NATURE 3 Tranches / </t>
    </r>
    <r>
      <rPr>
        <i/>
        <sz val="8"/>
        <rFont val="Arial Unicode MS"/>
        <family val="2"/>
      </rPr>
      <t>ham 3 slices</t>
    </r>
  </si>
  <si>
    <r>
      <t xml:space="preserve">Jambon cru /  </t>
    </r>
    <r>
      <rPr>
        <i/>
        <sz val="8"/>
        <rFont val="Arial Unicode MS"/>
        <family val="2"/>
      </rPr>
      <t xml:space="preserve">Cured ham  </t>
    </r>
  </si>
  <si>
    <r>
      <t xml:space="preserve">Jambon fumé supérieur 4 tranches/ </t>
    </r>
    <r>
      <rPr>
        <i/>
        <sz val="8"/>
        <rFont val="Arial Unicode MS"/>
        <family val="2"/>
      </rPr>
      <t>smoked ham</t>
    </r>
    <r>
      <rPr>
        <sz val="8"/>
        <rFont val="Arial Unicode MS"/>
        <family val="2"/>
      </rPr>
      <t xml:space="preserve"> </t>
    </r>
    <r>
      <rPr>
        <i/>
        <sz val="8"/>
        <rFont val="Arial Unicode MS"/>
        <family val="2"/>
      </rPr>
      <t>4 slices</t>
    </r>
  </si>
  <si>
    <r>
      <t xml:space="preserve">Jambon de dinde nature x3 / </t>
    </r>
    <r>
      <rPr>
        <i/>
        <sz val="8"/>
        <rFont val="Arial Unicode MS"/>
        <family val="2"/>
      </rPr>
      <t>Turkey ham</t>
    </r>
  </si>
  <si>
    <r>
      <t>Petites saucisses /</t>
    </r>
    <r>
      <rPr>
        <i/>
        <sz val="8"/>
        <rFont val="Arial Unicode MS"/>
        <family val="2"/>
      </rPr>
      <t xml:space="preserve"> Breakfast sausage</t>
    </r>
    <r>
      <rPr>
        <sz val="8"/>
        <rFont val="Arial Unicode MS"/>
        <family val="2"/>
      </rPr>
      <t xml:space="preserve">  FROZEN</t>
    </r>
  </si>
  <si>
    <r>
      <t xml:space="preserve">Bacon surgelé/ </t>
    </r>
    <r>
      <rPr>
        <i/>
        <sz val="8"/>
        <rFont val="Arial Unicode MS"/>
        <family val="2"/>
      </rPr>
      <t>Bacon</t>
    </r>
    <r>
      <rPr>
        <sz val="8"/>
        <rFont val="Arial Unicode MS"/>
        <family val="2"/>
      </rPr>
      <t xml:space="preserve"> FROZEN</t>
    </r>
  </si>
  <si>
    <r>
      <t>Cuisses de poulet congelées /</t>
    </r>
    <r>
      <rPr>
        <i/>
        <sz val="8"/>
        <rFont val="Arial Unicode MS"/>
        <family val="2"/>
      </rPr>
      <t xml:space="preserve"> Chicken legs frozen </t>
    </r>
  </si>
  <si>
    <r>
      <t xml:space="preserve">Entrecôte fraiche / </t>
    </r>
    <r>
      <rPr>
        <i/>
        <sz val="8"/>
        <rFont val="Arial Unicode MS"/>
        <family val="2"/>
      </rPr>
      <t>Rib steack (fresh)cube roll</t>
    </r>
  </si>
  <si>
    <r>
      <t xml:space="preserve">Viande haché FRAIS / Fresh </t>
    </r>
    <r>
      <rPr>
        <i/>
        <sz val="8"/>
        <rFont val="Arial Unicode MS"/>
        <family val="2"/>
      </rPr>
      <t>Ground beef</t>
    </r>
  </si>
  <si>
    <r>
      <t xml:space="preserve">Côtelettes d'agneau congelées / </t>
    </r>
    <r>
      <rPr>
        <i/>
        <sz val="8"/>
        <rFont val="Arial Unicode MS"/>
        <family val="2"/>
      </rPr>
      <t xml:space="preserve">Frozen Lambchop </t>
    </r>
  </si>
  <si>
    <r>
      <t>Gigot d'agneau congelé  /</t>
    </r>
    <r>
      <rPr>
        <i/>
        <sz val="8"/>
        <rFont val="Arial Unicode MS"/>
        <family val="2"/>
      </rPr>
      <t xml:space="preserve"> Leg of Lamb frozen</t>
    </r>
  </si>
  <si>
    <r>
      <t xml:space="preserve">Espadon frais / </t>
    </r>
    <r>
      <rPr>
        <i/>
        <sz val="8"/>
        <rFont val="Arial Unicode MS"/>
        <family val="2"/>
      </rPr>
      <t>fresh Swordfish</t>
    </r>
  </si>
  <si>
    <r>
      <t xml:space="preserve">Thon en tranche ou filet Thon blanc/ </t>
    </r>
    <r>
      <rPr>
        <i/>
        <sz val="8"/>
        <rFont val="Arial Unicode MS"/>
        <family val="2"/>
      </rPr>
      <t>White Tuna fish filets</t>
    </r>
  </si>
  <si>
    <r>
      <t xml:space="preserve">Filet de thon rouge / </t>
    </r>
    <r>
      <rPr>
        <i/>
        <sz val="8"/>
        <rFont val="Arial Unicode MS"/>
        <family val="2"/>
      </rPr>
      <t>Red Tuna fish filets</t>
    </r>
  </si>
  <si>
    <r>
      <t xml:space="preserve">sauce sashimi-sushi (fraiche) / </t>
    </r>
    <r>
      <rPr>
        <i/>
        <sz val="8"/>
        <rFont val="Arial Unicode MS"/>
        <family val="2"/>
      </rPr>
      <t>Fresh sahimi-sushi sauce</t>
    </r>
  </si>
  <si>
    <r>
      <t xml:space="preserve">thon fumé LOCAL / </t>
    </r>
    <r>
      <rPr>
        <i/>
        <sz val="8"/>
        <rFont val="Arial Unicode MS"/>
        <family val="2"/>
      </rPr>
      <t>Smoked Tuna</t>
    </r>
    <r>
      <rPr>
        <sz val="8"/>
        <rFont val="Arial Unicode MS"/>
        <family val="2"/>
      </rPr>
      <t xml:space="preserve"> </t>
    </r>
  </si>
  <si>
    <r>
      <t xml:space="preserve">Chips classiques LAYS / </t>
    </r>
    <r>
      <rPr>
        <i/>
        <sz val="8"/>
        <rFont val="Arial Unicode MS"/>
        <family val="2"/>
      </rPr>
      <t>Potato chips classic</t>
    </r>
  </si>
  <si>
    <r>
      <t xml:space="preserve">Cacahuètes / </t>
    </r>
    <r>
      <rPr>
        <i/>
        <sz val="8"/>
        <rFont val="Arial Unicode MS"/>
        <family val="2"/>
      </rPr>
      <t>Peanuts</t>
    </r>
    <r>
      <rPr>
        <sz val="8"/>
        <rFont val="Arial Unicode MS"/>
        <family val="2"/>
      </rPr>
      <t xml:space="preserve"> PLANTERS</t>
    </r>
  </si>
  <si>
    <r>
      <t>Acajous/</t>
    </r>
    <r>
      <rPr>
        <i/>
        <sz val="8"/>
        <rFont val="Arial Unicode MS"/>
        <family val="2"/>
      </rPr>
      <t xml:space="preserve">cashew nuts </t>
    </r>
    <r>
      <rPr>
        <sz val="8"/>
        <rFont val="Arial Unicode MS"/>
        <family val="2"/>
      </rPr>
      <t>PLANTERS</t>
    </r>
  </si>
  <si>
    <r>
      <t>Pistaches</t>
    </r>
    <r>
      <rPr>
        <i/>
        <sz val="8"/>
        <rFont val="Arial Unicode MS"/>
        <family val="2"/>
      </rPr>
      <t>/pistachios</t>
    </r>
  </si>
  <si>
    <r>
      <t xml:space="preserve">Bretzels / </t>
    </r>
    <r>
      <rPr>
        <i/>
        <sz val="8"/>
        <rFont val="Arial Unicode MS"/>
        <family val="2"/>
      </rPr>
      <t xml:space="preserve">Pretzels sticks </t>
    </r>
  </si>
  <si>
    <r>
      <t xml:space="preserve">Sauce pour Doritos, guacamole / </t>
    </r>
    <r>
      <rPr>
        <i/>
        <sz val="8"/>
        <rFont val="Arial Unicode MS"/>
        <family val="2"/>
      </rPr>
      <t>guacamole sauce for Doritos</t>
    </r>
  </si>
  <si>
    <r>
      <t>Sauce pour Doritos Tostitos Doux /</t>
    </r>
    <r>
      <rPr>
        <i/>
        <sz val="8"/>
        <rFont val="Arial Unicode MS"/>
        <family val="2"/>
      </rPr>
      <t>Chunky salsa mild</t>
    </r>
  </si>
  <si>
    <r>
      <t xml:space="preserve">Olives noires / </t>
    </r>
    <r>
      <rPr>
        <i/>
        <sz val="8"/>
        <rFont val="Arial Unicode MS"/>
        <family val="2"/>
      </rPr>
      <t>Black olives</t>
    </r>
    <r>
      <rPr>
        <sz val="8"/>
        <rFont val="Arial Unicode MS"/>
        <family val="2"/>
      </rPr>
      <t xml:space="preserve"> CRESPO       </t>
    </r>
  </si>
  <si>
    <r>
      <t>Olives vertes dénoyautés /</t>
    </r>
    <r>
      <rPr>
        <i/>
        <sz val="8"/>
        <rFont val="Arial Unicode MS"/>
        <family val="2"/>
      </rPr>
      <t xml:space="preserve"> Green olives  </t>
    </r>
    <r>
      <rPr>
        <sz val="8"/>
        <rFont val="Arial Unicode MS"/>
        <family val="2"/>
      </rPr>
      <t xml:space="preserve"> CRESPO  </t>
    </r>
  </si>
  <si>
    <t>SIROPS / SYRUPS</t>
  </si>
  <si>
    <r>
      <t xml:space="preserve">Canne Canadou/ </t>
    </r>
    <r>
      <rPr>
        <i/>
        <sz val="8"/>
        <color indexed="8"/>
        <rFont val="Arial Unicode MS"/>
        <family val="2"/>
      </rPr>
      <t>sugar cane syrup</t>
    </r>
  </si>
  <si>
    <r>
      <t xml:space="preserve">Jus de citron vert PULCO / </t>
    </r>
    <r>
      <rPr>
        <i/>
        <sz val="8"/>
        <color indexed="8"/>
        <rFont val="Arial Unicode MS"/>
        <family val="2"/>
      </rPr>
      <t xml:space="preserve">Lime juice </t>
    </r>
  </si>
  <si>
    <r>
      <t xml:space="preserve">Sirop menthe verte sirop  / </t>
    </r>
    <r>
      <rPr>
        <i/>
        <sz val="8"/>
        <color indexed="8"/>
        <rFont val="Arial Unicode MS"/>
        <family val="2"/>
      </rPr>
      <t>Mint syrup</t>
    </r>
  </si>
  <si>
    <r>
      <t xml:space="preserve">Grenadine Sirop / </t>
    </r>
    <r>
      <rPr>
        <i/>
        <sz val="8"/>
        <color indexed="8"/>
        <rFont val="Arial Unicode MS"/>
        <family val="2"/>
      </rPr>
      <t>Grenadine syrup</t>
    </r>
  </si>
  <si>
    <r>
      <t xml:space="preserve">Jus de pomme/ </t>
    </r>
    <r>
      <rPr>
        <i/>
        <sz val="8"/>
        <rFont val="Arial Unicode MS"/>
        <family val="2"/>
      </rPr>
      <t xml:space="preserve">Apple juice </t>
    </r>
  </si>
  <si>
    <r>
      <t xml:space="preserve">Jus de pamplemousse "ROTUI" / </t>
    </r>
    <r>
      <rPr>
        <i/>
        <sz val="8"/>
        <rFont val="Arial Unicode MS"/>
        <family val="2"/>
      </rPr>
      <t>Grapefruit juice LOCAL</t>
    </r>
  </si>
  <si>
    <r>
      <t xml:space="preserve">Jus d'ananas excellence "ROTUI" / </t>
    </r>
    <r>
      <rPr>
        <i/>
        <sz val="8"/>
        <rFont val="Arial Unicode MS"/>
        <family val="2"/>
      </rPr>
      <t xml:space="preserve">Pineapple juice LOCAL 100% </t>
    </r>
  </si>
  <si>
    <r>
      <t>Nectar mangue "ROTUI"/</t>
    </r>
    <r>
      <rPr>
        <i/>
        <sz val="8"/>
        <rFont val="Arial Unicode MS"/>
        <family val="2"/>
      </rPr>
      <t>Mango nectar LOCAL</t>
    </r>
  </si>
  <si>
    <r>
      <t>Nectar orange-mangue "ROTUI"/</t>
    </r>
    <r>
      <rPr>
        <i/>
        <sz val="8"/>
        <rFont val="Arial Unicode MS"/>
        <family val="2"/>
      </rPr>
      <t>Orange-Mango nectar LOCAL</t>
    </r>
  </si>
  <si>
    <r>
      <t xml:space="preserve">Nectar banane VANILLE "ROTUI"/ </t>
    </r>
    <r>
      <rPr>
        <i/>
        <sz val="8"/>
        <rFont val="Arial Unicode MS"/>
        <family val="2"/>
      </rPr>
      <t>Vanilla-Banana juice LOCAL</t>
    </r>
  </si>
  <si>
    <r>
      <t xml:space="preserve">Jus de tomate / </t>
    </r>
    <r>
      <rPr>
        <i/>
        <sz val="8"/>
        <color indexed="8"/>
        <rFont val="Arial Unicode MS"/>
        <family val="2"/>
      </rPr>
      <t>Tomato juice</t>
    </r>
  </si>
  <si>
    <r>
      <t>sel de céleri DUCROS /</t>
    </r>
    <r>
      <rPr>
        <i/>
        <sz val="8"/>
        <color indexed="8"/>
        <rFont val="Arial Unicode MS"/>
        <family val="2"/>
      </rPr>
      <t xml:space="preserve"> Celeri salt</t>
    </r>
  </si>
  <si>
    <r>
      <t xml:space="preserve">Indian Tonic SHWEPPES / </t>
    </r>
    <r>
      <rPr>
        <i/>
        <sz val="8"/>
        <rFont val="Arial Unicode MS"/>
        <family val="2"/>
      </rPr>
      <t>Tonic water</t>
    </r>
    <r>
      <rPr>
        <sz val="8"/>
        <rFont val="Arial Unicode MS"/>
        <family val="2"/>
      </rPr>
      <t xml:space="preserve"> </t>
    </r>
  </si>
  <si>
    <t>Coke SANS SUCRE</t>
  </si>
  <si>
    <r>
      <t xml:space="preserve">Eau Royale (eau de source) LOCAL / </t>
    </r>
    <r>
      <rPr>
        <i/>
        <sz val="8"/>
        <rFont val="Arial Unicode MS"/>
        <family val="2"/>
      </rPr>
      <t>mineral water</t>
    </r>
  </si>
  <si>
    <r>
      <t xml:space="preserve">Volvic (eau minérale / </t>
    </r>
    <r>
      <rPr>
        <i/>
        <sz val="8"/>
        <rFont val="Arial Unicode MS"/>
        <family val="2"/>
      </rPr>
      <t>mineral water</t>
    </r>
    <r>
      <rPr>
        <sz val="8"/>
        <rFont val="Arial Unicode MS"/>
        <family val="2"/>
      </rPr>
      <t>)</t>
    </r>
  </si>
  <si>
    <t>San Pellegrino ( petillante / sparkling water)</t>
  </si>
  <si>
    <r>
      <t>Sac Glacons /</t>
    </r>
    <r>
      <rPr>
        <i/>
        <sz val="8"/>
        <rFont val="Arial Unicode MS"/>
        <family val="2"/>
      </rPr>
      <t xml:space="preserve"> ice cube bag</t>
    </r>
    <r>
      <rPr>
        <sz val="8"/>
        <rFont val="Arial Unicode MS"/>
        <family val="2"/>
      </rPr>
      <t xml:space="preserve"> (maxi 4 )</t>
    </r>
  </si>
  <si>
    <t>BIERE/ BEERS</t>
  </si>
  <si>
    <t>VINS / WINES</t>
  </si>
  <si>
    <t>ALCOOL / LIQUORS</t>
  </si>
  <si>
    <t>VIN BLANC / WHITE WINE</t>
  </si>
  <si>
    <t>VIN ROSE / ROSE WINE</t>
  </si>
  <si>
    <t xml:space="preserve">ROULEAU X20 (ROLLS) 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</si>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</sst>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\ _€"/>
    <numFmt numFmtId="166" formatCode="[$$-409]#,##0.00"/>
    <numFmt numFmtId="167" formatCode="dd/mm/yy;@"/>
  </numFmts>
  <fonts count="4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 Unicode MS"/>
      <family val="2"/>
    </font>
    <font>
      <b/>
      <sz val="12"/>
      <name val="Arial Unicode MS"/>
      <family val="2"/>
    </font>
    <font>
      <sz val="12"/>
      <name val="Arial"/>
      <family val="2"/>
    </font>
    <font>
      <b/>
      <sz val="10"/>
      <name val="Arial Unicode MS"/>
      <family val="2"/>
    </font>
    <font>
      <b/>
      <sz val="9"/>
      <name val="Arial Unicode MS"/>
      <family val="2"/>
    </font>
    <font>
      <b/>
      <sz val="8"/>
      <name val="Arial Unicode MS"/>
      <family val="2"/>
    </font>
    <font>
      <b/>
      <sz val="8"/>
      <name val="Arial"/>
      <family val="2"/>
    </font>
    <font>
      <b/>
      <sz val="9"/>
      <color indexed="10"/>
      <name val="Arial Unicode MS"/>
      <family val="2"/>
    </font>
    <font>
      <b/>
      <sz val="11"/>
      <color indexed="10"/>
      <name val="Arial Unicode MS"/>
      <family val="2"/>
    </font>
    <font>
      <sz val="11"/>
      <name val="Arial"/>
      <family val="2"/>
    </font>
    <font>
      <sz val="9"/>
      <color indexed="9"/>
      <name val="Arial Unicode MS"/>
      <family val="2"/>
    </font>
    <font>
      <sz val="8"/>
      <name val="Arial Unicode MS"/>
      <family val="2"/>
    </font>
    <font>
      <sz val="11"/>
      <color indexed="8"/>
      <name val="Calibri"/>
      <family val="2"/>
    </font>
    <font>
      <b/>
      <sz val="8"/>
      <color indexed="8"/>
      <name val="Arial Unicode MS"/>
      <family val="2"/>
    </font>
    <font>
      <b/>
      <sz val="9"/>
      <color indexed="8"/>
      <name val="Arial Unicode MS"/>
      <family val="2"/>
    </font>
    <font>
      <sz val="8"/>
      <color indexed="8"/>
      <name val="Arial Unicode MS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sz val="10"/>
      <name val="Arial Unicode MS"/>
      <family val="2"/>
    </font>
    <font>
      <b/>
      <sz val="11"/>
      <name val="Arial Unicode MS"/>
      <family val="2"/>
    </font>
    <font>
      <b/>
      <sz val="16"/>
      <name val="Arial Unicode MS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name val="Arial Unicode MS"/>
      <family val="2"/>
    </font>
    <font>
      <b/>
      <sz val="14"/>
      <name val="Arial Unicode MS"/>
      <family val="2"/>
      <charset val="238"/>
    </font>
    <font>
      <b/>
      <sz val="9"/>
      <name val="Arial Unicode MS"/>
      <family val="2"/>
      <charset val="238"/>
    </font>
    <font>
      <b/>
      <sz val="10"/>
      <name val="Arial"/>
      <family val="2"/>
      <charset val="238"/>
    </font>
    <font>
      <b/>
      <sz val="8"/>
      <name val="Arial Unicode MS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Times New Roman"/>
      <family val="1"/>
    </font>
    <font>
      <b/>
      <i/>
      <sz val="9"/>
      <color rgb="FFFF0000"/>
      <name val="Tahoma"/>
      <family val="2"/>
    </font>
    <font>
      <b/>
      <sz val="8"/>
      <color rgb="FFFF0000"/>
      <name val="Arial Unicode MS"/>
      <family val="2"/>
    </font>
    <font>
      <i/>
      <sz val="9"/>
      <color rgb="FFFF0000"/>
      <name val="Tahoma"/>
      <family val="2"/>
    </font>
    <font>
      <i/>
      <sz val="9"/>
      <name val="Arial Unicode MS"/>
      <family val="2"/>
    </font>
    <font>
      <b/>
      <i/>
      <sz val="9"/>
      <name val="Arial Unicode MS"/>
      <family val="2"/>
    </font>
    <font>
      <i/>
      <sz val="8"/>
      <name val="Arial Unicode MS"/>
      <family val="2"/>
    </font>
    <font>
      <i/>
      <sz val="8"/>
      <color indexed="8"/>
      <name val="Arial Unicode MS"/>
      <family val="2"/>
    </font>
    <font>
      <b/>
      <sz val="9"/>
      <color rgb="FFFF000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27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/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7" fillId="0" borderId="4" xfId="2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5" xfId="0" applyFont="1" applyBorder="1"/>
    <xf numFmtId="0" fontId="0" fillId="0" borderId="6" xfId="0" applyBorder="1"/>
    <xf numFmtId="164" fontId="0" fillId="0" borderId="6" xfId="0" applyNumberFormat="1" applyBorder="1"/>
    <xf numFmtId="165" fontId="0" fillId="0" borderId="6" xfId="0" applyNumberFormat="1" applyBorder="1"/>
    <xf numFmtId="166" fontId="0" fillId="0" borderId="6" xfId="0" applyNumberFormat="1" applyBorder="1"/>
    <xf numFmtId="3" fontId="20" fillId="0" borderId="6" xfId="0" applyNumberFormat="1" applyFont="1" applyBorder="1"/>
    <xf numFmtId="164" fontId="20" fillId="0" borderId="7" xfId="0" applyNumberFormat="1" applyFont="1" applyBorder="1" applyAlignment="1">
      <alignment horizontal="center"/>
    </xf>
    <xf numFmtId="165" fontId="20" fillId="0" borderId="7" xfId="0" applyNumberFormat="1" applyFont="1" applyBorder="1"/>
    <xf numFmtId="166" fontId="20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top" wrapText="1"/>
    </xf>
    <xf numFmtId="166" fontId="21" fillId="0" borderId="0" xfId="0" applyNumberFormat="1" applyFont="1" applyAlignment="1">
      <alignment horizontal="center" vertical="top" wrapText="1"/>
    </xf>
    <xf numFmtId="3" fontId="20" fillId="0" borderId="0" xfId="0" applyNumberFormat="1" applyFont="1"/>
    <xf numFmtId="166" fontId="0" fillId="0" borderId="9" xfId="0" applyNumberFormat="1" applyBorder="1"/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3" fontId="21" fillId="0" borderId="11" xfId="0" applyNumberFormat="1" applyFont="1" applyBorder="1" applyAlignment="1">
      <alignment horizontal="center" vertical="top" wrapText="1"/>
    </xf>
    <xf numFmtId="166" fontId="0" fillId="0" borderId="12" xfId="0" applyNumberFormat="1" applyBorder="1"/>
    <xf numFmtId="0" fontId="22" fillId="0" borderId="13" xfId="0" applyFont="1" applyBorder="1" applyAlignment="1">
      <alignment horizontal="center" vertical="top" wrapText="1"/>
    </xf>
    <xf numFmtId="166" fontId="22" fillId="0" borderId="0" xfId="0" applyNumberFormat="1" applyFont="1" applyAlignment="1">
      <alignment horizontal="center" vertical="top" wrapText="1"/>
    </xf>
    <xf numFmtId="166" fontId="0" fillId="0" borderId="14" xfId="0" applyNumberFormat="1" applyBorder="1"/>
    <xf numFmtId="0" fontId="24" fillId="3" borderId="5" xfId="0" applyFont="1" applyFill="1" applyBorder="1"/>
    <xf numFmtId="0" fontId="0" fillId="3" borderId="6" xfId="0" applyFill="1" applyBorder="1"/>
    <xf numFmtId="164" fontId="0" fillId="3" borderId="6" xfId="0" applyNumberFormat="1" applyFill="1" applyBorder="1"/>
    <xf numFmtId="165" fontId="0" fillId="3" borderId="6" xfId="0" applyNumberFormat="1" applyFill="1" applyBorder="1"/>
    <xf numFmtId="166" fontId="0" fillId="3" borderId="6" xfId="0" applyNumberFormat="1" applyFill="1" applyBorder="1"/>
    <xf numFmtId="3" fontId="20" fillId="3" borderId="6" xfId="0" applyNumberFormat="1" applyFont="1" applyFill="1" applyBorder="1"/>
    <xf numFmtId="164" fontId="20" fillId="3" borderId="7" xfId="0" applyNumberFormat="1" applyFont="1" applyFill="1" applyBorder="1" applyAlignment="1">
      <alignment horizontal="center"/>
    </xf>
    <xf numFmtId="165" fontId="20" fillId="3" borderId="7" xfId="0" applyNumberFormat="1" applyFont="1" applyFill="1" applyBorder="1"/>
    <xf numFmtId="166" fontId="20" fillId="3" borderId="7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top" wrapText="1"/>
    </xf>
    <xf numFmtId="164" fontId="19" fillId="0" borderId="0" xfId="0" applyNumberFormat="1" applyFont="1" applyAlignment="1">
      <alignment vertical="top" wrapText="1"/>
    </xf>
    <xf numFmtId="165" fontId="19" fillId="0" borderId="0" xfId="0" applyNumberFormat="1" applyFont="1" applyAlignment="1">
      <alignment vertical="top" wrapText="1"/>
    </xf>
    <xf numFmtId="166" fontId="19" fillId="0" borderId="0" xfId="0" applyNumberFormat="1" applyFont="1" applyAlignment="1">
      <alignment vertical="top" wrapText="1"/>
    </xf>
    <xf numFmtId="3" fontId="21" fillId="0" borderId="0" xfId="0" applyNumberFormat="1" applyFont="1"/>
    <xf numFmtId="164" fontId="19" fillId="0" borderId="0" xfId="0" applyNumberFormat="1" applyFont="1"/>
    <xf numFmtId="165" fontId="19" fillId="0" borderId="0" xfId="0" applyNumberFormat="1" applyFont="1"/>
    <xf numFmtId="166" fontId="19" fillId="0" borderId="0" xfId="0" applyNumberFormat="1" applyFont="1"/>
    <xf numFmtId="0" fontId="21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4" fillId="0" borderId="1" xfId="0" applyFont="1" applyBorder="1"/>
    <xf numFmtId="0" fontId="26" fillId="0" borderId="0" xfId="0" applyFont="1" applyAlignment="1">
      <alignment horizontal="center" vertical="center" wrapText="1"/>
    </xf>
    <xf numFmtId="167" fontId="25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27" fillId="0" borderId="0" xfId="0" quotePrefix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 vertical="top" wrapText="1"/>
    </xf>
    <xf numFmtId="164" fontId="40" fillId="0" borderId="0" xfId="0" applyNumberFormat="1" applyFont="1" applyAlignment="1">
      <alignment vertical="top" wrapText="1"/>
    </xf>
    <xf numFmtId="165" fontId="40" fillId="0" borderId="0" xfId="0" applyNumberFormat="1" applyFont="1" applyAlignment="1">
      <alignment vertical="top" wrapText="1"/>
    </xf>
    <xf numFmtId="166" fontId="40" fillId="0" borderId="0" xfId="0" applyNumberFormat="1" applyFont="1" applyAlignment="1">
      <alignment vertical="top" wrapText="1"/>
    </xf>
    <xf numFmtId="3" fontId="40" fillId="0" borderId="0" xfId="0" applyNumberFormat="1" applyFont="1"/>
    <xf numFmtId="164" fontId="40" fillId="0" borderId="0" xfId="0" applyNumberFormat="1" applyFont="1"/>
    <xf numFmtId="165" fontId="40" fillId="0" borderId="0" xfId="0" applyNumberFormat="1" applyFont="1"/>
    <xf numFmtId="166" fontId="40" fillId="0" borderId="0" xfId="0" applyNumberFormat="1" applyFont="1"/>
    <xf numFmtId="0" fontId="36" fillId="0" borderId="0" xfId="0" applyFont="1"/>
    <xf numFmtId="164" fontId="36" fillId="0" borderId="0" xfId="0" applyNumberFormat="1" applyFont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 wrapText="1"/>
    </xf>
    <xf numFmtId="166" fontId="36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0" fillId="0" borderId="0" xfId="0" applyFont="1" applyAlignment="1">
      <alignment horizontal="left" vertical="top" wrapText="1"/>
    </xf>
    <xf numFmtId="0" fontId="41" fillId="0" borderId="0" xfId="0" applyFont="1"/>
    <xf numFmtId="0" fontId="42" fillId="0" borderId="1" xfId="0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5" fontId="16" fillId="0" borderId="8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7" fillId="7" borderId="4" xfId="2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17" fillId="7" borderId="4" xfId="2" applyFont="1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top" wrapText="1"/>
    </xf>
    <xf numFmtId="164" fontId="19" fillId="6" borderId="2" xfId="0" applyNumberFormat="1" applyFont="1" applyFill="1" applyBorder="1" applyAlignment="1">
      <alignment vertical="top" wrapText="1"/>
    </xf>
    <xf numFmtId="165" fontId="19" fillId="6" borderId="2" xfId="0" applyNumberFormat="1" applyFont="1" applyFill="1" applyBorder="1" applyAlignment="1">
      <alignment vertical="top" wrapText="1"/>
    </xf>
    <xf numFmtId="166" fontId="19" fillId="6" borderId="2" xfId="0" applyNumberFormat="1" applyFont="1" applyFill="1" applyBorder="1" applyAlignment="1">
      <alignment vertical="top" wrapText="1"/>
    </xf>
    <xf numFmtId="3" fontId="20" fillId="6" borderId="2" xfId="0" applyNumberFormat="1" applyFont="1" applyFill="1" applyBorder="1"/>
    <xf numFmtId="166" fontId="19" fillId="6" borderId="1" xfId="0" applyNumberFormat="1" applyFont="1" applyFill="1" applyBorder="1" applyAlignment="1">
      <alignment vertical="top" wrapText="1"/>
    </xf>
    <xf numFmtId="0" fontId="21" fillId="6" borderId="4" xfId="0" applyFont="1" applyFill="1" applyBorder="1" applyAlignment="1">
      <alignment vertical="top" wrapText="1"/>
    </xf>
    <xf numFmtId="0" fontId="19" fillId="0" borderId="19" xfId="0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166" fontId="13" fillId="0" borderId="2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top" wrapText="1"/>
    </xf>
    <xf numFmtId="166" fontId="3" fillId="0" borderId="24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166" fontId="14" fillId="0" borderId="24" xfId="0" applyNumberFormat="1" applyFont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left" vertical="center" wrapText="1"/>
    </xf>
    <xf numFmtId="166" fontId="14" fillId="5" borderId="24" xfId="0" applyNumberFormat="1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vertical="top" wrapText="1"/>
    </xf>
    <xf numFmtId="166" fontId="3" fillId="5" borderId="24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11" fontId="14" fillId="0" borderId="23" xfId="0" applyNumberFormat="1" applyFont="1" applyBorder="1" applyAlignment="1">
      <alignment horizontal="left" vertical="center" wrapText="1"/>
    </xf>
    <xf numFmtId="0" fontId="14" fillId="5" borderId="23" xfId="0" applyFont="1" applyFill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left" vertical="center" wrapText="1"/>
    </xf>
    <xf numFmtId="0" fontId="18" fillId="5" borderId="23" xfId="1" applyFont="1" applyFill="1" applyBorder="1" applyAlignment="1">
      <alignment horizontal="left" vertical="center" wrapText="1"/>
    </xf>
    <xf numFmtId="0" fontId="14" fillId="5" borderId="27" xfId="0" applyFont="1" applyFill="1" applyBorder="1" applyAlignment="1">
      <alignment horizontal="left" vertical="center" wrapText="1"/>
    </xf>
    <xf numFmtId="0" fontId="16" fillId="5" borderId="28" xfId="1" applyFont="1" applyFill="1" applyBorder="1" applyAlignment="1">
      <alignment horizontal="center" vertical="center" wrapText="1"/>
    </xf>
    <xf numFmtId="164" fontId="14" fillId="5" borderId="28" xfId="0" applyNumberFormat="1" applyFont="1" applyFill="1" applyBorder="1" applyAlignment="1">
      <alignment horizontal="center" vertical="center" wrapText="1"/>
    </xf>
    <xf numFmtId="165" fontId="16" fillId="5" borderId="28" xfId="0" applyNumberFormat="1" applyFont="1" applyFill="1" applyBorder="1" applyAlignment="1">
      <alignment horizontal="center" vertical="center" wrapText="1"/>
    </xf>
    <xf numFmtId="166" fontId="14" fillId="5" borderId="28" xfId="0" applyNumberFormat="1" applyFont="1" applyFill="1" applyBorder="1" applyAlignment="1">
      <alignment horizontal="center" vertical="center" wrapText="1"/>
    </xf>
    <xf numFmtId="3" fontId="8" fillId="5" borderId="28" xfId="0" applyNumberFormat="1" applyFont="1" applyFill="1" applyBorder="1" applyAlignment="1">
      <alignment horizontal="center" vertical="center" wrapText="1"/>
    </xf>
    <xf numFmtId="165" fontId="14" fillId="5" borderId="28" xfId="0" applyNumberFormat="1" applyFont="1" applyFill="1" applyBorder="1" applyAlignment="1">
      <alignment horizontal="center" vertical="center" wrapText="1"/>
    </xf>
    <xf numFmtId="166" fontId="14" fillId="5" borderId="29" xfId="0" applyNumberFormat="1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vertical="top" wrapText="1"/>
    </xf>
    <xf numFmtId="165" fontId="21" fillId="6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4" fillId="0" borderId="23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165" fontId="44" fillId="0" borderId="1" xfId="0" applyNumberFormat="1" applyFont="1" applyBorder="1" applyAlignment="1">
      <alignment horizontal="center" vertical="center" wrapText="1"/>
    </xf>
    <xf numFmtId="166" fontId="44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/>
    </xf>
    <xf numFmtId="0" fontId="48" fillId="0" borderId="0" xfId="0" applyFont="1" applyAlignment="1">
      <alignment horizontal="center"/>
    </xf>
    <xf numFmtId="0" fontId="41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3" fontId="22" fillId="0" borderId="0" xfId="0" applyNumberFormat="1" applyFont="1" applyAlignment="1">
      <alignment horizontal="center" vertical="top" wrapText="1"/>
    </xf>
    <xf numFmtId="0" fontId="0" fillId="0" borderId="0" xfId="0"/>
    <xf numFmtId="0" fontId="7" fillId="0" borderId="0" xfId="0" applyFont="1" applyAlignment="1">
      <alignment horizontal="center" vertical="top"/>
    </xf>
    <xf numFmtId="0" fontId="7" fillId="4" borderId="2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3" fontId="21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8" fillId="4" borderId="25" xfId="0" applyFont="1" applyFill="1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44" fillId="0" borderId="15" xfId="0" applyNumberFormat="1" applyFont="1" applyBorder="1" applyAlignment="1">
      <alignment horizontal="center" vertical="center" wrapText="1"/>
    </xf>
    <xf numFmtId="164" fontId="44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top" wrapText="1"/>
    </xf>
    <xf numFmtId="0" fontId="0" fillId="0" borderId="18" xfId="0" applyBorder="1"/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4" fontId="33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2" fillId="3" borderId="0" xfId="0" applyFont="1" applyFill="1"/>
    <xf numFmtId="0" fontId="0" fillId="0" borderId="0" xfId="0" applyAlignment="1">
      <alignment horizontal="left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3" fontId="21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</cellXfs>
  <cellStyles count="3">
    <cellStyle name="Normal" xfId="0" builtinId="0"/>
    <cellStyle name="Normal_Feuil1" xfId="1" xr:uid="{00000000-0005-0000-0000-000001000000}"/>
    <cellStyle name="Normal_Feuil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1800225</xdr:colOff>
      <xdr:row>2</xdr:row>
      <xdr:rowOff>672435</xdr:rowOff>
    </xdr:to>
    <xdr:pic>
      <xdr:nvPicPr>
        <xdr:cNvPr id="5" name="Image 4" descr="Z:\DYW_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724025" cy="101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47626</xdr:rowOff>
    </xdr:from>
    <xdr:to>
      <xdr:col>0</xdr:col>
      <xdr:colOff>1607999</xdr:colOff>
      <xdr:row>3</xdr:row>
      <xdr:rowOff>247651</xdr:rowOff>
    </xdr:to>
    <xdr:pic>
      <xdr:nvPicPr>
        <xdr:cNvPr id="4" name="Image 3" descr="Z:\DYW_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626"/>
          <a:ext cx="145559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6</xdr:col>
      <xdr:colOff>515173</xdr:colOff>
      <xdr:row>75</xdr:row>
      <xdr:rowOff>19392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F1D8D-D3A8-6450-EAA0-17769530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68050"/>
          <a:ext cx="5896798" cy="244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5"/>
  <sheetViews>
    <sheetView topLeftCell="A222" zoomScaleNormal="100" zoomScaleSheetLayoutView="100" workbookViewId="0">
      <selection activeCell="G246" sqref="G246"/>
    </sheetView>
  </sheetViews>
  <sheetFormatPr defaultColWidth="11.42578125" defaultRowHeight="12.75"/>
  <cols>
    <col min="1" max="1" width="28.5703125" style="87" customWidth="1"/>
    <col min="2" max="2" width="17.5703125" style="82" customWidth="1"/>
    <col min="3" max="3" width="14.28515625" style="83" customWidth="1"/>
    <col min="4" max="4" width="8.28515625" style="84" customWidth="1"/>
    <col min="5" max="5" width="9.140625" style="85" customWidth="1"/>
    <col min="6" max="6" width="8.42578125" style="86" customWidth="1"/>
    <col min="7" max="7" width="9.7109375" style="83" customWidth="1"/>
    <col min="8" max="8" width="13.7109375" style="84" customWidth="1"/>
    <col min="9" max="9" width="7.85546875" style="4" customWidth="1"/>
  </cols>
  <sheetData>
    <row r="1" spans="1:10" ht="13.5" customHeight="1">
      <c r="A1" s="1"/>
      <c r="B1" s="239" t="s">
        <v>41</v>
      </c>
      <c r="C1" s="240"/>
      <c r="D1" s="240"/>
      <c r="E1" s="240"/>
      <c r="F1" s="240"/>
      <c r="G1" s="2"/>
      <c r="H1" s="3"/>
    </row>
    <row r="2" spans="1:10" ht="15.75">
      <c r="A2" s="1"/>
      <c r="B2" s="241" t="s">
        <v>42</v>
      </c>
      <c r="C2" s="242"/>
      <c r="D2" s="242"/>
      <c r="E2" s="242"/>
      <c r="F2" s="5"/>
      <c r="G2" s="91"/>
      <c r="H2" s="6" t="s">
        <v>414</v>
      </c>
    </row>
    <row r="3" spans="1:10" ht="54.75" customHeight="1">
      <c r="A3" s="1"/>
      <c r="B3" s="6"/>
      <c r="C3" s="243" t="s">
        <v>219</v>
      </c>
      <c r="D3" s="244"/>
      <c r="E3" s="244"/>
      <c r="F3" s="244"/>
      <c r="G3" s="244"/>
      <c r="H3" s="3"/>
    </row>
    <row r="4" spans="1:10" ht="14.25" customHeight="1">
      <c r="A4" s="218" t="s">
        <v>43</v>
      </c>
      <c r="B4" s="245" t="s">
        <v>44</v>
      </c>
      <c r="C4" s="245"/>
      <c r="D4" s="245"/>
      <c r="E4" s="245"/>
      <c r="F4" s="245"/>
      <c r="G4" s="2"/>
      <c r="H4" s="8"/>
      <c r="I4" s="9"/>
      <c r="J4" s="10"/>
    </row>
    <row r="5" spans="1:10" ht="40.5" customHeight="1">
      <c r="A5" s="210" t="s">
        <v>209</v>
      </c>
      <c r="B5" s="82" t="s">
        <v>218</v>
      </c>
      <c r="C5" s="2"/>
      <c r="D5" s="246"/>
      <c r="E5" s="246"/>
      <c r="F5" s="246"/>
      <c r="G5" s="246"/>
      <c r="H5" s="246"/>
    </row>
    <row r="6" spans="1:10">
      <c r="A6" s="238" t="s">
        <v>174</v>
      </c>
      <c r="B6" s="238"/>
      <c r="C6" s="92"/>
      <c r="D6" s="93"/>
      <c r="E6" s="4"/>
      <c r="F6" s="94"/>
      <c r="G6" s="2"/>
      <c r="H6" s="3"/>
    </row>
    <row r="7" spans="1:10" ht="15" customHeight="1">
      <c r="A7" s="223"/>
      <c r="B7" s="223"/>
      <c r="C7" s="223"/>
      <c r="D7" s="223"/>
      <c r="E7" s="223"/>
      <c r="F7" s="223"/>
      <c r="G7" s="223"/>
      <c r="H7" s="223"/>
      <c r="I7" s="223"/>
    </row>
    <row r="8" spans="1:10" ht="24.75" customHeight="1" thickBot="1">
      <c r="A8" s="95"/>
      <c r="B8" s="96"/>
      <c r="C8" s="234" t="s">
        <v>45</v>
      </c>
      <c r="D8" s="235"/>
      <c r="E8" s="236" t="s">
        <v>46</v>
      </c>
      <c r="F8" s="237"/>
      <c r="G8" s="2"/>
      <c r="H8" s="3"/>
    </row>
    <row r="9" spans="1:10" ht="12" customHeight="1">
      <c r="A9" s="176" t="s">
        <v>2</v>
      </c>
      <c r="B9" s="177" t="s">
        <v>3</v>
      </c>
      <c r="C9" s="178" t="s">
        <v>4</v>
      </c>
      <c r="D9" s="179" t="s">
        <v>4</v>
      </c>
      <c r="E9" s="180" t="s">
        <v>4</v>
      </c>
      <c r="F9" s="181" t="s">
        <v>5</v>
      </c>
      <c r="G9" s="178" t="s">
        <v>6</v>
      </c>
      <c r="H9" s="179" t="s">
        <v>6</v>
      </c>
      <c r="I9" s="182" t="s">
        <v>6</v>
      </c>
    </row>
    <row r="10" spans="1:10" ht="12" customHeight="1">
      <c r="A10" s="211" t="s">
        <v>7</v>
      </c>
      <c r="B10" s="212" t="s">
        <v>8</v>
      </c>
      <c r="C10" s="213" t="s">
        <v>9</v>
      </c>
      <c r="D10" s="214" t="s">
        <v>9</v>
      </c>
      <c r="E10" s="215" t="s">
        <v>10</v>
      </c>
      <c r="F10" s="216" t="s">
        <v>11</v>
      </c>
      <c r="G10" s="19">
        <v>119.33</v>
      </c>
      <c r="H10" s="16"/>
      <c r="I10" s="183">
        <v>85</v>
      </c>
    </row>
    <row r="11" spans="1:10" ht="12" customHeight="1">
      <c r="A11" s="184"/>
      <c r="B11" s="14"/>
      <c r="C11" s="15" t="s">
        <v>12</v>
      </c>
      <c r="D11" s="16" t="s">
        <v>13</v>
      </c>
      <c r="E11" s="17" t="s">
        <v>14</v>
      </c>
      <c r="F11" s="18"/>
      <c r="G11" s="15" t="s">
        <v>12</v>
      </c>
      <c r="H11" s="16" t="s">
        <v>13</v>
      </c>
      <c r="I11" s="185" t="s">
        <v>14</v>
      </c>
    </row>
    <row r="12" spans="1:10" ht="21.95" customHeight="1">
      <c r="A12" s="224" t="s">
        <v>47</v>
      </c>
      <c r="B12" s="225"/>
      <c r="C12" s="225"/>
      <c r="D12" s="225"/>
      <c r="E12" s="225"/>
      <c r="F12" s="225"/>
      <c r="G12" s="225"/>
      <c r="H12" s="225"/>
      <c r="I12" s="226"/>
    </row>
    <row r="13" spans="1:10" ht="23.25" customHeight="1">
      <c r="A13" s="186" t="s">
        <v>223</v>
      </c>
      <c r="B13" s="88" t="s">
        <v>48</v>
      </c>
      <c r="C13" s="24">
        <f>D13/119.33</f>
        <v>16.383139193832232</v>
      </c>
      <c r="D13" s="27">
        <v>1955</v>
      </c>
      <c r="E13" s="26">
        <f>D13/100</f>
        <v>19.55</v>
      </c>
      <c r="F13" s="27"/>
      <c r="G13" s="24">
        <f>F13*C13</f>
        <v>0</v>
      </c>
      <c r="H13" s="28">
        <f>D13*F13</f>
        <v>0</v>
      </c>
      <c r="I13" s="187">
        <f>F13*E13</f>
        <v>0</v>
      </c>
    </row>
    <row r="14" spans="1:10" ht="21.95" customHeight="1">
      <c r="A14" s="186" t="s">
        <v>224</v>
      </c>
      <c r="B14" s="88" t="s">
        <v>49</v>
      </c>
      <c r="C14" s="24">
        <f t="shared" ref="C14:C29" si="0">D14/119.33</f>
        <v>3.871616525601274</v>
      </c>
      <c r="D14" s="27">
        <v>462</v>
      </c>
      <c r="E14" s="26">
        <f t="shared" ref="E14:E29" si="1">D14/100</f>
        <v>4.62</v>
      </c>
      <c r="F14" s="27"/>
      <c r="G14" s="24">
        <f>F14*C14</f>
        <v>0</v>
      </c>
      <c r="H14" s="28">
        <f t="shared" ref="H14:H55" si="2">D14*F14</f>
        <v>0</v>
      </c>
      <c r="I14" s="187">
        <f t="shared" ref="I14:I55" si="3">F14*E14</f>
        <v>0</v>
      </c>
    </row>
    <row r="15" spans="1:10" ht="21.95" customHeight="1">
      <c r="A15" s="186" t="s">
        <v>225</v>
      </c>
      <c r="B15" s="88" t="s">
        <v>50</v>
      </c>
      <c r="C15" s="24">
        <f t="shared" si="0"/>
        <v>1.0139948043241431</v>
      </c>
      <c r="D15" s="27">
        <v>121</v>
      </c>
      <c r="E15" s="26">
        <f t="shared" si="1"/>
        <v>1.21</v>
      </c>
      <c r="F15" s="27"/>
      <c r="G15" s="24">
        <f t="shared" ref="G15:G55" si="4">F15*C15</f>
        <v>0</v>
      </c>
      <c r="H15" s="28">
        <f t="shared" si="2"/>
        <v>0</v>
      </c>
      <c r="I15" s="187">
        <f t="shared" si="3"/>
        <v>0</v>
      </c>
    </row>
    <row r="16" spans="1:10" ht="21.95" customHeight="1">
      <c r="A16" s="186" t="s">
        <v>226</v>
      </c>
      <c r="B16" s="88">
        <v>1</v>
      </c>
      <c r="C16" s="24">
        <f t="shared" si="0"/>
        <v>11.061761501717925</v>
      </c>
      <c r="D16" s="27">
        <v>1320</v>
      </c>
      <c r="E16" s="26">
        <f t="shared" si="1"/>
        <v>13.2</v>
      </c>
      <c r="F16" s="27"/>
      <c r="G16" s="24">
        <f>F16*C16</f>
        <v>0</v>
      </c>
      <c r="H16" s="28">
        <f t="shared" si="2"/>
        <v>0</v>
      </c>
      <c r="I16" s="187">
        <f t="shared" si="3"/>
        <v>0</v>
      </c>
    </row>
    <row r="17" spans="1:9" ht="24.75" customHeight="1">
      <c r="A17" s="186" t="s">
        <v>227</v>
      </c>
      <c r="B17" s="88" t="s">
        <v>51</v>
      </c>
      <c r="C17" s="24">
        <f t="shared" si="0"/>
        <v>3.0587446576720021</v>
      </c>
      <c r="D17" s="27">
        <v>365</v>
      </c>
      <c r="E17" s="26">
        <f t="shared" si="1"/>
        <v>3.65</v>
      </c>
      <c r="F17" s="27"/>
      <c r="G17" s="24">
        <f t="shared" si="4"/>
        <v>0</v>
      </c>
      <c r="H17" s="28">
        <f t="shared" si="2"/>
        <v>0</v>
      </c>
      <c r="I17" s="187">
        <f t="shared" si="3"/>
        <v>0</v>
      </c>
    </row>
    <row r="18" spans="1:9" s="97" customFormat="1" ht="21.95" customHeight="1">
      <c r="A18" s="188" t="s">
        <v>228</v>
      </c>
      <c r="B18" s="138" t="s">
        <v>52</v>
      </c>
      <c r="C18" s="139">
        <f t="shared" si="0"/>
        <v>8.7572278555266916</v>
      </c>
      <c r="D18" s="142">
        <v>1045</v>
      </c>
      <c r="E18" s="141">
        <f t="shared" si="1"/>
        <v>10.45</v>
      </c>
      <c r="F18" s="142"/>
      <c r="G18" s="139">
        <f t="shared" si="4"/>
        <v>0</v>
      </c>
      <c r="H18" s="143">
        <f t="shared" si="2"/>
        <v>0</v>
      </c>
      <c r="I18" s="189">
        <f t="shared" si="3"/>
        <v>0</v>
      </c>
    </row>
    <row r="19" spans="1:9" ht="25.5" customHeight="1">
      <c r="A19" s="186" t="s">
        <v>229</v>
      </c>
      <c r="B19" s="88" t="s">
        <v>220</v>
      </c>
      <c r="C19" s="24">
        <f t="shared" si="0"/>
        <v>3.5783122433587531</v>
      </c>
      <c r="D19" s="27">
        <v>427</v>
      </c>
      <c r="E19" s="26">
        <f t="shared" si="1"/>
        <v>4.2699999999999996</v>
      </c>
      <c r="F19" s="27"/>
      <c r="G19" s="24">
        <f t="shared" si="4"/>
        <v>0</v>
      </c>
      <c r="H19" s="28">
        <f t="shared" si="2"/>
        <v>0</v>
      </c>
      <c r="I19" s="187">
        <f t="shared" si="3"/>
        <v>0</v>
      </c>
    </row>
    <row r="20" spans="1:9" ht="21.95" customHeight="1">
      <c r="A20" s="186" t="s">
        <v>230</v>
      </c>
      <c r="B20" s="88" t="s">
        <v>151</v>
      </c>
      <c r="C20" s="24">
        <f t="shared" si="0"/>
        <v>3.9721779937987094</v>
      </c>
      <c r="D20" s="27">
        <v>474</v>
      </c>
      <c r="E20" s="26">
        <f t="shared" si="1"/>
        <v>4.74</v>
      </c>
      <c r="F20" s="27"/>
      <c r="G20" s="24">
        <f t="shared" si="4"/>
        <v>0</v>
      </c>
      <c r="H20" s="28">
        <f t="shared" si="2"/>
        <v>0</v>
      </c>
      <c r="I20" s="187">
        <f t="shared" si="3"/>
        <v>0</v>
      </c>
    </row>
    <row r="21" spans="1:9" ht="21.95" customHeight="1">
      <c r="A21" s="186" t="s">
        <v>231</v>
      </c>
      <c r="B21" s="88" t="s">
        <v>53</v>
      </c>
      <c r="C21" s="24">
        <f t="shared" si="0"/>
        <v>3.8045755468029836</v>
      </c>
      <c r="D21" s="27">
        <v>454</v>
      </c>
      <c r="E21" s="26">
        <f t="shared" si="1"/>
        <v>4.54</v>
      </c>
      <c r="F21" s="27"/>
      <c r="G21" s="24">
        <f t="shared" si="4"/>
        <v>0</v>
      </c>
      <c r="H21" s="28">
        <f t="shared" si="2"/>
        <v>0</v>
      </c>
      <c r="I21" s="187">
        <f t="shared" si="3"/>
        <v>0</v>
      </c>
    </row>
    <row r="22" spans="1:9" ht="24.75" customHeight="1">
      <c r="A22" s="186" t="s">
        <v>232</v>
      </c>
      <c r="B22" s="88" t="s">
        <v>54</v>
      </c>
      <c r="C22" s="24">
        <f t="shared" si="0"/>
        <v>2.1201709544959355</v>
      </c>
      <c r="D22" s="27">
        <v>253</v>
      </c>
      <c r="E22" s="26">
        <f t="shared" si="1"/>
        <v>2.5299999999999998</v>
      </c>
      <c r="F22" s="27"/>
      <c r="G22" s="24">
        <f t="shared" si="4"/>
        <v>0</v>
      </c>
      <c r="H22" s="28">
        <f t="shared" si="2"/>
        <v>0</v>
      </c>
      <c r="I22" s="187">
        <f t="shared" si="3"/>
        <v>0</v>
      </c>
    </row>
    <row r="23" spans="1:9" ht="21.95" customHeight="1">
      <c r="A23" s="186" t="s">
        <v>233</v>
      </c>
      <c r="B23" s="88" t="s">
        <v>55</v>
      </c>
      <c r="C23" s="24">
        <f t="shared" si="0"/>
        <v>3.5196513869102488</v>
      </c>
      <c r="D23" s="27">
        <v>420</v>
      </c>
      <c r="E23" s="26">
        <f t="shared" si="1"/>
        <v>4.2</v>
      </c>
      <c r="F23" s="27"/>
      <c r="G23" s="24">
        <f t="shared" si="4"/>
        <v>0</v>
      </c>
      <c r="H23" s="28">
        <f t="shared" si="2"/>
        <v>0</v>
      </c>
      <c r="I23" s="187">
        <f t="shared" si="3"/>
        <v>0</v>
      </c>
    </row>
    <row r="24" spans="1:9" ht="21.95" customHeight="1">
      <c r="A24" s="190" t="s">
        <v>234</v>
      </c>
      <c r="B24" s="138" t="s">
        <v>175</v>
      </c>
      <c r="C24" s="139">
        <f t="shared" si="0"/>
        <v>2.3967149920388837</v>
      </c>
      <c r="D24" s="142">
        <v>286</v>
      </c>
      <c r="E24" s="141">
        <f t="shared" si="1"/>
        <v>2.86</v>
      </c>
      <c r="F24" s="142"/>
      <c r="G24" s="139">
        <f t="shared" si="4"/>
        <v>0</v>
      </c>
      <c r="H24" s="143">
        <f t="shared" si="2"/>
        <v>0</v>
      </c>
      <c r="I24" s="189">
        <f t="shared" si="3"/>
        <v>0</v>
      </c>
    </row>
    <row r="25" spans="1:9" ht="21.95" customHeight="1">
      <c r="A25" s="186" t="s">
        <v>235</v>
      </c>
      <c r="B25" s="88" t="s">
        <v>56</v>
      </c>
      <c r="C25" s="24">
        <f t="shared" si="0"/>
        <v>7.7013324394536165</v>
      </c>
      <c r="D25" s="27">
        <v>919</v>
      </c>
      <c r="E25" s="26">
        <f t="shared" si="1"/>
        <v>9.19</v>
      </c>
      <c r="F25" s="27"/>
      <c r="G25" s="24">
        <f t="shared" si="4"/>
        <v>0</v>
      </c>
      <c r="H25" s="28">
        <f t="shared" si="2"/>
        <v>0</v>
      </c>
      <c r="I25" s="187">
        <f t="shared" si="3"/>
        <v>0</v>
      </c>
    </row>
    <row r="26" spans="1:9" ht="21.95" customHeight="1">
      <c r="A26" s="190" t="s">
        <v>236</v>
      </c>
      <c r="B26" s="138" t="s">
        <v>57</v>
      </c>
      <c r="C26" s="139">
        <f t="shared" si="0"/>
        <v>10.659515628928183</v>
      </c>
      <c r="D26" s="142">
        <v>1272</v>
      </c>
      <c r="E26" s="141">
        <f t="shared" si="1"/>
        <v>12.72</v>
      </c>
      <c r="F26" s="142"/>
      <c r="G26" s="139">
        <f t="shared" si="4"/>
        <v>0</v>
      </c>
      <c r="H26" s="143">
        <f t="shared" si="2"/>
        <v>0</v>
      </c>
      <c r="I26" s="189">
        <f t="shared" si="3"/>
        <v>0</v>
      </c>
    </row>
    <row r="27" spans="1:9" ht="25.5" customHeight="1">
      <c r="A27" s="190" t="s">
        <v>237</v>
      </c>
      <c r="B27" s="138" t="s">
        <v>413</v>
      </c>
      <c r="C27" s="139">
        <f t="shared" si="0"/>
        <v>6.3102321293890888</v>
      </c>
      <c r="D27" s="142">
        <v>753</v>
      </c>
      <c r="E27" s="141">
        <f t="shared" si="1"/>
        <v>7.53</v>
      </c>
      <c r="F27" s="142"/>
      <c r="G27" s="139">
        <f t="shared" si="4"/>
        <v>0</v>
      </c>
      <c r="H27" s="143">
        <f t="shared" si="2"/>
        <v>0</v>
      </c>
      <c r="I27" s="189">
        <f t="shared" si="3"/>
        <v>0</v>
      </c>
    </row>
    <row r="28" spans="1:9" ht="24" customHeight="1">
      <c r="A28" s="186" t="s">
        <v>238</v>
      </c>
      <c r="B28" s="88" t="s">
        <v>413</v>
      </c>
      <c r="C28" s="24">
        <f t="shared" si="0"/>
        <v>3.2179669823179418</v>
      </c>
      <c r="D28" s="27">
        <v>384</v>
      </c>
      <c r="E28" s="26">
        <f t="shared" si="1"/>
        <v>3.84</v>
      </c>
      <c r="F28" s="27"/>
      <c r="G28" s="24">
        <f>F28*C28</f>
        <v>0</v>
      </c>
      <c r="H28" s="28">
        <f>D28*F28</f>
        <v>0</v>
      </c>
      <c r="I28" s="187">
        <f>F28*E28</f>
        <v>0</v>
      </c>
    </row>
    <row r="29" spans="1:9" ht="25.5" customHeight="1">
      <c r="A29" s="190" t="s">
        <v>239</v>
      </c>
      <c r="B29" s="138" t="s">
        <v>58</v>
      </c>
      <c r="C29" s="139">
        <f t="shared" si="0"/>
        <v>2.7654403754294812</v>
      </c>
      <c r="D29" s="142">
        <v>330</v>
      </c>
      <c r="E29" s="141">
        <f t="shared" si="1"/>
        <v>3.3</v>
      </c>
      <c r="F29" s="142"/>
      <c r="G29" s="139">
        <f t="shared" si="4"/>
        <v>0</v>
      </c>
      <c r="H29" s="143">
        <f t="shared" si="2"/>
        <v>0</v>
      </c>
      <c r="I29" s="189">
        <f t="shared" si="3"/>
        <v>0</v>
      </c>
    </row>
    <row r="30" spans="1:9" ht="21.95" customHeight="1">
      <c r="A30" s="224" t="s">
        <v>59</v>
      </c>
      <c r="B30" s="225"/>
      <c r="C30" s="225"/>
      <c r="D30" s="225"/>
      <c r="E30" s="225"/>
      <c r="F30" s="225"/>
      <c r="G30" s="225"/>
      <c r="H30" s="225"/>
      <c r="I30" s="226"/>
    </row>
    <row r="31" spans="1:9" ht="21.95" customHeight="1">
      <c r="A31" s="186" t="s">
        <v>240</v>
      </c>
      <c r="B31" s="88" t="s">
        <v>60</v>
      </c>
      <c r="C31" s="24">
        <f t="shared" ref="C31:C55" si="5">D31/119.33</f>
        <v>2.8827620883264897</v>
      </c>
      <c r="D31" s="30">
        <v>344</v>
      </c>
      <c r="E31" s="26">
        <f>D31/100</f>
        <v>3.44</v>
      </c>
      <c r="F31" s="27"/>
      <c r="G31" s="24">
        <f t="shared" si="4"/>
        <v>0</v>
      </c>
      <c r="H31" s="28">
        <f t="shared" si="2"/>
        <v>0</v>
      </c>
      <c r="I31" s="185">
        <f t="shared" si="3"/>
        <v>0</v>
      </c>
    </row>
    <row r="32" spans="1:9" ht="23.25" customHeight="1">
      <c r="A32" s="186" t="s">
        <v>241</v>
      </c>
      <c r="B32" s="88" t="s">
        <v>61</v>
      </c>
      <c r="C32" s="24">
        <f t="shared" si="5"/>
        <v>5.279477080365373</v>
      </c>
      <c r="D32" s="30">
        <v>630</v>
      </c>
      <c r="E32" s="26">
        <f t="shared" ref="E32:E55" si="6">D32/100</f>
        <v>6.3</v>
      </c>
      <c r="F32" s="27"/>
      <c r="G32" s="24">
        <f t="shared" si="4"/>
        <v>0</v>
      </c>
      <c r="H32" s="28">
        <f t="shared" si="2"/>
        <v>0</v>
      </c>
      <c r="I32" s="185">
        <f t="shared" si="3"/>
        <v>0</v>
      </c>
    </row>
    <row r="33" spans="1:9" ht="21.95" customHeight="1">
      <c r="A33" s="190" t="s">
        <v>242</v>
      </c>
      <c r="B33" s="138" t="s">
        <v>62</v>
      </c>
      <c r="C33" s="139">
        <f t="shared" si="5"/>
        <v>3.8213357915025559</v>
      </c>
      <c r="D33" s="140">
        <v>456</v>
      </c>
      <c r="E33" s="141">
        <f t="shared" si="6"/>
        <v>4.5599999999999996</v>
      </c>
      <c r="F33" s="142"/>
      <c r="G33" s="139">
        <f t="shared" si="4"/>
        <v>0</v>
      </c>
      <c r="H33" s="143">
        <f t="shared" si="2"/>
        <v>0</v>
      </c>
      <c r="I33" s="191">
        <f t="shared" si="3"/>
        <v>0</v>
      </c>
    </row>
    <row r="34" spans="1:9" ht="23.25" customHeight="1">
      <c r="A34" s="190" t="s">
        <v>243</v>
      </c>
      <c r="B34" s="138" t="s">
        <v>63</v>
      </c>
      <c r="C34" s="139">
        <f t="shared" si="5"/>
        <v>5.4386994050113131</v>
      </c>
      <c r="D34" s="140">
        <v>649</v>
      </c>
      <c r="E34" s="141">
        <f t="shared" si="6"/>
        <v>6.49</v>
      </c>
      <c r="F34" s="142"/>
      <c r="G34" s="139">
        <f t="shared" si="4"/>
        <v>0</v>
      </c>
      <c r="H34" s="143">
        <f t="shared" si="2"/>
        <v>0</v>
      </c>
      <c r="I34" s="191">
        <f t="shared" si="3"/>
        <v>0</v>
      </c>
    </row>
    <row r="35" spans="1:9" ht="23.25" customHeight="1">
      <c r="A35" s="186" t="s">
        <v>244</v>
      </c>
      <c r="B35" s="88" t="s">
        <v>64</v>
      </c>
      <c r="C35" s="24">
        <f t="shared" si="5"/>
        <v>3.871616525601274</v>
      </c>
      <c r="D35" s="30">
        <v>462</v>
      </c>
      <c r="E35" s="26">
        <f t="shared" si="6"/>
        <v>4.62</v>
      </c>
      <c r="F35" s="27"/>
      <c r="G35" s="24">
        <f t="shared" si="4"/>
        <v>0</v>
      </c>
      <c r="H35" s="28">
        <f t="shared" si="2"/>
        <v>0</v>
      </c>
      <c r="I35" s="185">
        <f t="shared" si="3"/>
        <v>0</v>
      </c>
    </row>
    <row r="36" spans="1:9" ht="24" customHeight="1">
      <c r="A36" s="186" t="s">
        <v>245</v>
      </c>
      <c r="B36" s="88" t="s">
        <v>187</v>
      </c>
      <c r="C36" s="24">
        <f t="shared" si="5"/>
        <v>4.3325232548395203</v>
      </c>
      <c r="D36" s="30">
        <v>517</v>
      </c>
      <c r="E36" s="26">
        <f t="shared" si="6"/>
        <v>5.17</v>
      </c>
      <c r="F36" s="27"/>
      <c r="G36" s="24">
        <f t="shared" si="4"/>
        <v>0</v>
      </c>
      <c r="H36" s="28">
        <f>D36*F36</f>
        <v>0</v>
      </c>
      <c r="I36" s="185">
        <f t="shared" si="3"/>
        <v>0</v>
      </c>
    </row>
    <row r="37" spans="1:9" ht="23.25" customHeight="1">
      <c r="A37" s="186" t="s">
        <v>246</v>
      </c>
      <c r="B37" s="88" t="s">
        <v>188</v>
      </c>
      <c r="C37" s="24">
        <f t="shared" si="5"/>
        <v>4.1397804407944356</v>
      </c>
      <c r="D37" s="30">
        <v>494</v>
      </c>
      <c r="E37" s="26">
        <f t="shared" si="6"/>
        <v>4.9400000000000004</v>
      </c>
      <c r="F37" s="27"/>
      <c r="G37" s="24">
        <f t="shared" si="4"/>
        <v>0</v>
      </c>
      <c r="H37" s="28">
        <f>D37*F37</f>
        <v>0</v>
      </c>
      <c r="I37" s="185">
        <f t="shared" si="3"/>
        <v>0</v>
      </c>
    </row>
    <row r="38" spans="1:9" ht="21.95" customHeight="1">
      <c r="A38" s="186" t="s">
        <v>247</v>
      </c>
      <c r="B38" s="88" t="s">
        <v>52</v>
      </c>
      <c r="C38" s="24">
        <f t="shared" si="5"/>
        <v>19.818989357244615</v>
      </c>
      <c r="D38" s="30">
        <v>2365</v>
      </c>
      <c r="E38" s="26">
        <f t="shared" si="6"/>
        <v>23.65</v>
      </c>
      <c r="F38" s="27"/>
      <c r="G38" s="24">
        <f t="shared" si="4"/>
        <v>0</v>
      </c>
      <c r="H38" s="28">
        <f t="shared" si="2"/>
        <v>0</v>
      </c>
      <c r="I38" s="185">
        <f t="shared" si="3"/>
        <v>0</v>
      </c>
    </row>
    <row r="39" spans="1:9" ht="23.25" customHeight="1">
      <c r="A39" s="186" t="s">
        <v>248</v>
      </c>
      <c r="B39" s="88" t="s">
        <v>52</v>
      </c>
      <c r="C39" s="24">
        <f t="shared" si="5"/>
        <v>10.022626330344423</v>
      </c>
      <c r="D39" s="30">
        <v>1196</v>
      </c>
      <c r="E39" s="26">
        <f t="shared" si="6"/>
        <v>11.96</v>
      </c>
      <c r="F39" s="27"/>
      <c r="G39" s="24">
        <f t="shared" si="4"/>
        <v>0</v>
      </c>
      <c r="H39" s="28">
        <f t="shared" si="2"/>
        <v>0</v>
      </c>
      <c r="I39" s="185">
        <f t="shared" si="3"/>
        <v>0</v>
      </c>
    </row>
    <row r="40" spans="1:9" ht="21.95" customHeight="1">
      <c r="A40" s="186" t="s">
        <v>249</v>
      </c>
      <c r="B40" s="88" t="s">
        <v>65</v>
      </c>
      <c r="C40" s="24">
        <f t="shared" si="5"/>
        <v>2.9162825777256347</v>
      </c>
      <c r="D40" s="30">
        <v>348</v>
      </c>
      <c r="E40" s="26">
        <f t="shared" si="6"/>
        <v>3.48</v>
      </c>
      <c r="F40" s="27"/>
      <c r="G40" s="24">
        <f t="shared" si="4"/>
        <v>0</v>
      </c>
      <c r="H40" s="28">
        <f t="shared" si="2"/>
        <v>0</v>
      </c>
      <c r="I40" s="185">
        <f t="shared" si="3"/>
        <v>0</v>
      </c>
    </row>
    <row r="41" spans="1:9" ht="21.95" customHeight="1">
      <c r="A41" s="190" t="s">
        <v>250</v>
      </c>
      <c r="B41" s="138" t="s">
        <v>52</v>
      </c>
      <c r="C41" s="139">
        <f t="shared" si="5"/>
        <v>2.6229782954831142</v>
      </c>
      <c r="D41" s="140">
        <v>313</v>
      </c>
      <c r="E41" s="141">
        <f t="shared" si="6"/>
        <v>3.13</v>
      </c>
      <c r="F41" s="142"/>
      <c r="G41" s="139">
        <f t="shared" si="4"/>
        <v>0</v>
      </c>
      <c r="H41" s="143">
        <f t="shared" si="2"/>
        <v>0</v>
      </c>
      <c r="I41" s="191">
        <f t="shared" si="3"/>
        <v>0</v>
      </c>
    </row>
    <row r="42" spans="1:9" ht="24" customHeight="1">
      <c r="A42" s="190" t="s">
        <v>251</v>
      </c>
      <c r="B42" s="138" t="s">
        <v>66</v>
      </c>
      <c r="C42" s="139">
        <f t="shared" si="5"/>
        <v>5.20824604039219</v>
      </c>
      <c r="D42" s="140">
        <v>621.5</v>
      </c>
      <c r="E42" s="141">
        <f t="shared" si="6"/>
        <v>6.2149999999999999</v>
      </c>
      <c r="F42" s="142"/>
      <c r="G42" s="139">
        <f t="shared" si="4"/>
        <v>0</v>
      </c>
      <c r="H42" s="143">
        <f t="shared" si="2"/>
        <v>0</v>
      </c>
      <c r="I42" s="191">
        <f t="shared" si="3"/>
        <v>0</v>
      </c>
    </row>
    <row r="43" spans="1:9" ht="24" customHeight="1">
      <c r="A43" s="186" t="s">
        <v>252</v>
      </c>
      <c r="B43" s="88" t="s">
        <v>67</v>
      </c>
      <c r="C43" s="24">
        <f t="shared" si="5"/>
        <v>10.357831224335875</v>
      </c>
      <c r="D43" s="30">
        <v>1236</v>
      </c>
      <c r="E43" s="26">
        <f t="shared" si="6"/>
        <v>12.36</v>
      </c>
      <c r="F43" s="27"/>
      <c r="G43" s="24">
        <f>F43*C43</f>
        <v>0</v>
      </c>
      <c r="H43" s="28">
        <f>D43*F43</f>
        <v>0</v>
      </c>
      <c r="I43" s="185">
        <f>F43*E43</f>
        <v>0</v>
      </c>
    </row>
    <row r="44" spans="1:9" ht="24" customHeight="1">
      <c r="A44" s="190" t="s">
        <v>253</v>
      </c>
      <c r="B44" s="138" t="s">
        <v>68</v>
      </c>
      <c r="C44" s="139">
        <f t="shared" si="5"/>
        <v>3.9637978714489233</v>
      </c>
      <c r="D44" s="140">
        <v>473</v>
      </c>
      <c r="E44" s="141">
        <f t="shared" si="6"/>
        <v>4.7300000000000004</v>
      </c>
      <c r="F44" s="142"/>
      <c r="G44" s="139">
        <f t="shared" si="4"/>
        <v>0</v>
      </c>
      <c r="H44" s="143">
        <f t="shared" si="2"/>
        <v>0</v>
      </c>
      <c r="I44" s="191">
        <f t="shared" si="3"/>
        <v>0</v>
      </c>
    </row>
    <row r="45" spans="1:9" ht="21.95" customHeight="1">
      <c r="A45" s="190" t="s">
        <v>254</v>
      </c>
      <c r="B45" s="138" t="s">
        <v>69</v>
      </c>
      <c r="C45" s="139">
        <f t="shared" si="5"/>
        <v>2.9162825777256347</v>
      </c>
      <c r="D45" s="140">
        <v>348</v>
      </c>
      <c r="E45" s="141">
        <f t="shared" si="6"/>
        <v>3.48</v>
      </c>
      <c r="F45" s="142"/>
      <c r="G45" s="139">
        <f t="shared" si="4"/>
        <v>0</v>
      </c>
      <c r="H45" s="143">
        <f t="shared" si="2"/>
        <v>0</v>
      </c>
      <c r="I45" s="191">
        <f t="shared" si="3"/>
        <v>0</v>
      </c>
    </row>
    <row r="46" spans="1:9" ht="21.95" customHeight="1">
      <c r="A46" s="186" t="s">
        <v>221</v>
      </c>
      <c r="B46" s="88" t="s">
        <v>185</v>
      </c>
      <c r="C46" s="24">
        <f t="shared" si="5"/>
        <v>5.6314422190563986</v>
      </c>
      <c r="D46" s="30">
        <v>672</v>
      </c>
      <c r="E46" s="26">
        <f t="shared" si="6"/>
        <v>6.72</v>
      </c>
      <c r="F46" s="27"/>
      <c r="G46" s="24">
        <f t="shared" si="4"/>
        <v>0</v>
      </c>
      <c r="H46" s="28">
        <f t="shared" si="2"/>
        <v>0</v>
      </c>
      <c r="I46" s="185">
        <f t="shared" si="3"/>
        <v>0</v>
      </c>
    </row>
    <row r="47" spans="1:9" ht="24" customHeight="1">
      <c r="A47" s="186" t="s">
        <v>255</v>
      </c>
      <c r="B47" s="88" t="s">
        <v>70</v>
      </c>
      <c r="C47" s="24">
        <f t="shared" si="5"/>
        <v>6.7292382468784044</v>
      </c>
      <c r="D47" s="30">
        <v>803</v>
      </c>
      <c r="E47" s="26">
        <f t="shared" si="6"/>
        <v>8.0299999999999994</v>
      </c>
      <c r="F47" s="27"/>
      <c r="G47" s="24">
        <f t="shared" si="4"/>
        <v>0</v>
      </c>
      <c r="H47" s="28">
        <f t="shared" si="2"/>
        <v>0</v>
      </c>
      <c r="I47" s="185">
        <f t="shared" si="3"/>
        <v>0</v>
      </c>
    </row>
    <row r="48" spans="1:9" ht="20.25" customHeight="1">
      <c r="A48" s="186" t="s">
        <v>256</v>
      </c>
      <c r="B48" s="88" t="s">
        <v>176</v>
      </c>
      <c r="C48" s="24">
        <f t="shared" si="5"/>
        <v>6.2180507835414396</v>
      </c>
      <c r="D48" s="30">
        <v>742</v>
      </c>
      <c r="E48" s="26">
        <f t="shared" si="6"/>
        <v>7.42</v>
      </c>
      <c r="F48" s="27"/>
      <c r="G48" s="24">
        <f t="shared" si="4"/>
        <v>0</v>
      </c>
      <c r="H48" s="28">
        <f t="shared" si="2"/>
        <v>0</v>
      </c>
      <c r="I48" s="185">
        <f t="shared" si="3"/>
        <v>0</v>
      </c>
    </row>
    <row r="49" spans="1:9" ht="24" customHeight="1">
      <c r="A49" s="186" t="s">
        <v>222</v>
      </c>
      <c r="B49" s="88" t="s">
        <v>71</v>
      </c>
      <c r="C49" s="24">
        <f t="shared" si="5"/>
        <v>6.6873376351294729</v>
      </c>
      <c r="D49" s="30">
        <v>798</v>
      </c>
      <c r="E49" s="26">
        <f t="shared" si="6"/>
        <v>7.98</v>
      </c>
      <c r="F49" s="27"/>
      <c r="G49" s="24">
        <f t="shared" si="4"/>
        <v>0</v>
      </c>
      <c r="H49" s="28">
        <f t="shared" si="2"/>
        <v>0</v>
      </c>
      <c r="I49" s="185">
        <f t="shared" si="3"/>
        <v>0</v>
      </c>
    </row>
    <row r="50" spans="1:9" ht="21.95" customHeight="1">
      <c r="A50" s="190" t="s">
        <v>72</v>
      </c>
      <c r="B50" s="138" t="s">
        <v>73</v>
      </c>
      <c r="C50" s="139">
        <f t="shared" si="5"/>
        <v>3.5447917539596077</v>
      </c>
      <c r="D50" s="140">
        <v>423</v>
      </c>
      <c r="E50" s="141">
        <f t="shared" si="6"/>
        <v>4.2300000000000004</v>
      </c>
      <c r="F50" s="142"/>
      <c r="G50" s="139">
        <f t="shared" si="4"/>
        <v>0</v>
      </c>
      <c r="H50" s="143">
        <f t="shared" si="2"/>
        <v>0</v>
      </c>
      <c r="I50" s="191">
        <f t="shared" si="3"/>
        <v>0</v>
      </c>
    </row>
    <row r="51" spans="1:9" ht="21.95" customHeight="1">
      <c r="A51" s="186" t="s">
        <v>257</v>
      </c>
      <c r="B51" s="88" t="s">
        <v>74</v>
      </c>
      <c r="C51" s="24">
        <f t="shared" si="5"/>
        <v>4.0894997066957179</v>
      </c>
      <c r="D51" s="30">
        <v>488</v>
      </c>
      <c r="E51" s="26">
        <f t="shared" si="6"/>
        <v>4.88</v>
      </c>
      <c r="F51" s="27"/>
      <c r="G51" s="24">
        <f t="shared" si="4"/>
        <v>0</v>
      </c>
      <c r="H51" s="28">
        <f t="shared" si="2"/>
        <v>0</v>
      </c>
      <c r="I51" s="185">
        <f t="shared" si="3"/>
        <v>0</v>
      </c>
    </row>
    <row r="52" spans="1:9" ht="24" customHeight="1">
      <c r="A52" s="186" t="s">
        <v>258</v>
      </c>
      <c r="B52" s="88" t="s">
        <v>189</v>
      </c>
      <c r="C52" s="24">
        <f t="shared" si="5"/>
        <v>3.4693706528115311</v>
      </c>
      <c r="D52" s="30">
        <v>414</v>
      </c>
      <c r="E52" s="26">
        <f t="shared" si="6"/>
        <v>4.1399999999999997</v>
      </c>
      <c r="F52" s="27"/>
      <c r="G52" s="24">
        <f t="shared" si="4"/>
        <v>0</v>
      </c>
      <c r="H52" s="28">
        <f t="shared" si="2"/>
        <v>0</v>
      </c>
      <c r="I52" s="185">
        <f t="shared" si="3"/>
        <v>0</v>
      </c>
    </row>
    <row r="53" spans="1:9" ht="23.25" customHeight="1">
      <c r="A53" s="186" t="s">
        <v>259</v>
      </c>
      <c r="B53" s="88" t="s">
        <v>75</v>
      </c>
      <c r="C53" s="24">
        <f t="shared" si="5"/>
        <v>2.8073409871784127</v>
      </c>
      <c r="D53" s="30">
        <v>335</v>
      </c>
      <c r="E53" s="26">
        <f t="shared" si="6"/>
        <v>3.35</v>
      </c>
      <c r="F53" s="27"/>
      <c r="G53" s="24">
        <f t="shared" si="4"/>
        <v>0</v>
      </c>
      <c r="H53" s="28">
        <f t="shared" si="2"/>
        <v>0</v>
      </c>
      <c r="I53" s="185">
        <f t="shared" si="3"/>
        <v>0</v>
      </c>
    </row>
    <row r="54" spans="1:9" ht="21.95" customHeight="1">
      <c r="A54" s="190" t="s">
        <v>260</v>
      </c>
      <c r="B54" s="138" t="s">
        <v>76</v>
      </c>
      <c r="C54" s="139">
        <f t="shared" si="5"/>
        <v>8.0616777004944264</v>
      </c>
      <c r="D54" s="140">
        <v>962</v>
      </c>
      <c r="E54" s="141">
        <f t="shared" si="6"/>
        <v>9.6199999999999992</v>
      </c>
      <c r="F54" s="142"/>
      <c r="G54" s="139">
        <f t="shared" si="4"/>
        <v>0</v>
      </c>
      <c r="H54" s="143">
        <f t="shared" si="2"/>
        <v>0</v>
      </c>
      <c r="I54" s="189">
        <f t="shared" si="3"/>
        <v>0</v>
      </c>
    </row>
    <row r="55" spans="1:9" ht="24" customHeight="1">
      <c r="A55" s="186" t="s">
        <v>261</v>
      </c>
      <c r="B55" s="88" t="s">
        <v>186</v>
      </c>
      <c r="C55" s="24">
        <f t="shared" si="5"/>
        <v>4.5252660688846058</v>
      </c>
      <c r="D55" s="30">
        <v>540</v>
      </c>
      <c r="E55" s="26">
        <f t="shared" si="6"/>
        <v>5.4</v>
      </c>
      <c r="F55" s="27"/>
      <c r="G55" s="24">
        <f t="shared" si="4"/>
        <v>0</v>
      </c>
      <c r="H55" s="28">
        <f t="shared" si="2"/>
        <v>0</v>
      </c>
      <c r="I55" s="187">
        <f t="shared" si="3"/>
        <v>0</v>
      </c>
    </row>
    <row r="56" spans="1:9" ht="21.95" customHeight="1">
      <c r="A56" s="233" t="s">
        <v>262</v>
      </c>
      <c r="B56" s="225"/>
      <c r="C56" s="225"/>
      <c r="D56" s="225"/>
      <c r="E56" s="225"/>
      <c r="F56" s="225"/>
      <c r="G56" s="225"/>
      <c r="H56" s="225"/>
      <c r="I56" s="226"/>
    </row>
    <row r="57" spans="1:9" ht="21.95" customHeight="1">
      <c r="A57" s="186" t="s">
        <v>263</v>
      </c>
      <c r="B57" s="88" t="s">
        <v>77</v>
      </c>
      <c r="C57" s="24">
        <f>D57/119.33</f>
        <v>5.6314422190563986</v>
      </c>
      <c r="D57" s="30">
        <v>672</v>
      </c>
      <c r="E57" s="26">
        <f>D57/100</f>
        <v>6.72</v>
      </c>
      <c r="F57" s="27"/>
      <c r="G57" s="24">
        <f>F57*C57</f>
        <v>0</v>
      </c>
      <c r="H57" s="28">
        <f>D57*F57</f>
        <v>0</v>
      </c>
      <c r="I57" s="185">
        <f>F57*E57</f>
        <v>0</v>
      </c>
    </row>
    <row r="58" spans="1:9" ht="21.95" customHeight="1">
      <c r="A58" s="186" t="s">
        <v>264</v>
      </c>
      <c r="B58" s="88" t="s">
        <v>78</v>
      </c>
      <c r="C58" s="24">
        <f>D58/119.33</f>
        <v>6.1342495600435765</v>
      </c>
      <c r="D58" s="30">
        <v>732</v>
      </c>
      <c r="E58" s="26">
        <f>D58/100</f>
        <v>7.32</v>
      </c>
      <c r="F58" s="27"/>
      <c r="G58" s="24">
        <f>F58*C58</f>
        <v>0</v>
      </c>
      <c r="H58" s="28">
        <f>D58*F58</f>
        <v>0</v>
      </c>
      <c r="I58" s="185">
        <f>F58*E58</f>
        <v>0</v>
      </c>
    </row>
    <row r="59" spans="1:9" ht="21.95" customHeight="1">
      <c r="A59" s="186" t="s">
        <v>265</v>
      </c>
      <c r="B59" s="88" t="s">
        <v>79</v>
      </c>
      <c r="C59" s="24">
        <f>D59/119.33</f>
        <v>6.3353724964384481</v>
      </c>
      <c r="D59" s="30">
        <v>756</v>
      </c>
      <c r="E59" s="26">
        <f>D59/100</f>
        <v>7.56</v>
      </c>
      <c r="F59" s="27"/>
      <c r="G59" s="24">
        <f>F59*C59</f>
        <v>0</v>
      </c>
      <c r="H59" s="28">
        <f>D59*F59</f>
        <v>0</v>
      </c>
      <c r="I59" s="185">
        <f>F59*E59</f>
        <v>0</v>
      </c>
    </row>
    <row r="60" spans="1:9" ht="24" customHeight="1">
      <c r="A60" s="186" t="s">
        <v>267</v>
      </c>
      <c r="B60" s="88" t="s">
        <v>191</v>
      </c>
      <c r="C60" s="24">
        <f>D60/119.33</f>
        <v>5.2543367133160146</v>
      </c>
      <c r="D60" s="30">
        <v>627</v>
      </c>
      <c r="E60" s="26">
        <f>D60/100</f>
        <v>6.27</v>
      </c>
      <c r="F60" s="27"/>
      <c r="G60" s="24">
        <f>F60*C60</f>
        <v>0</v>
      </c>
      <c r="H60" s="28">
        <f>D60*F60</f>
        <v>0</v>
      </c>
      <c r="I60" s="185">
        <f>F60*E60</f>
        <v>0</v>
      </c>
    </row>
    <row r="61" spans="1:9" ht="24.75" customHeight="1">
      <c r="A61" s="186" t="s">
        <v>266</v>
      </c>
      <c r="B61" s="88" t="s">
        <v>210</v>
      </c>
      <c r="C61" s="24">
        <f>D61/119.33</f>
        <v>5.2040559792172969</v>
      </c>
      <c r="D61" s="30">
        <v>621</v>
      </c>
      <c r="E61" s="26">
        <f>D61/100</f>
        <v>6.21</v>
      </c>
      <c r="F61" s="27"/>
      <c r="G61" s="24">
        <f>F61*C61</f>
        <v>0</v>
      </c>
      <c r="H61" s="28">
        <f>D61*F61</f>
        <v>0</v>
      </c>
      <c r="I61" s="185">
        <f>F61*E61</f>
        <v>0</v>
      </c>
    </row>
    <row r="62" spans="1:9" ht="21.95" customHeight="1">
      <c r="A62" s="233" t="s">
        <v>80</v>
      </c>
      <c r="B62" s="225"/>
      <c r="C62" s="225"/>
      <c r="D62" s="225"/>
      <c r="E62" s="225"/>
      <c r="F62" s="225"/>
      <c r="G62" s="225"/>
      <c r="H62" s="225"/>
      <c r="I62" s="226"/>
    </row>
    <row r="63" spans="1:9" ht="21.95" customHeight="1">
      <c r="A63" s="192" t="s">
        <v>268</v>
      </c>
      <c r="B63" s="98" t="s">
        <v>81</v>
      </c>
      <c r="C63" s="24">
        <f t="shared" ref="C63:C99" si="7">D63/119.33</f>
        <v>4.5420263135841781</v>
      </c>
      <c r="D63" s="30">
        <v>542</v>
      </c>
      <c r="E63" s="26">
        <f>D63/100</f>
        <v>5.42</v>
      </c>
      <c r="F63" s="27"/>
      <c r="G63" s="24">
        <f t="shared" ref="G63:G99" si="8">F63*C63</f>
        <v>0</v>
      </c>
      <c r="H63" s="28">
        <f t="shared" ref="H63:H99" si="9">D63*F63</f>
        <v>0</v>
      </c>
      <c r="I63" s="187">
        <f t="shared" ref="I63:I99" si="10">F63*E63</f>
        <v>0</v>
      </c>
    </row>
    <row r="64" spans="1:9" ht="21.95" customHeight="1">
      <c r="A64" s="192" t="s">
        <v>269</v>
      </c>
      <c r="B64" s="98" t="s">
        <v>81</v>
      </c>
      <c r="C64" s="24">
        <f t="shared" si="7"/>
        <v>4.4247046006871704</v>
      </c>
      <c r="D64" s="30">
        <v>528</v>
      </c>
      <c r="E64" s="26">
        <f t="shared" ref="E64:E99" si="11">D64/100</f>
        <v>5.28</v>
      </c>
      <c r="F64" s="27"/>
      <c r="G64" s="24">
        <f t="shared" si="8"/>
        <v>0</v>
      </c>
      <c r="H64" s="28">
        <f t="shared" si="9"/>
        <v>0</v>
      </c>
      <c r="I64" s="187">
        <f t="shared" si="10"/>
        <v>0</v>
      </c>
    </row>
    <row r="65" spans="1:9" ht="21.95" customHeight="1">
      <c r="A65" s="192" t="s">
        <v>270</v>
      </c>
      <c r="B65" s="98" t="s">
        <v>81</v>
      </c>
      <c r="C65" s="24">
        <f t="shared" si="7"/>
        <v>3.8045755468029836</v>
      </c>
      <c r="D65" s="30">
        <v>454</v>
      </c>
      <c r="E65" s="26">
        <f t="shared" si="11"/>
        <v>4.54</v>
      </c>
      <c r="F65" s="27"/>
      <c r="G65" s="24">
        <f t="shared" si="8"/>
        <v>0</v>
      </c>
      <c r="H65" s="28">
        <f t="shared" si="9"/>
        <v>0</v>
      </c>
      <c r="I65" s="187">
        <f t="shared" si="10"/>
        <v>0</v>
      </c>
    </row>
    <row r="66" spans="1:9" ht="21.95" customHeight="1">
      <c r="A66" s="192" t="s">
        <v>271</v>
      </c>
      <c r="B66" s="88" t="s">
        <v>78</v>
      </c>
      <c r="C66" s="24">
        <f t="shared" si="7"/>
        <v>7.9946367216961365</v>
      </c>
      <c r="D66" s="30">
        <v>954</v>
      </c>
      <c r="E66" s="26">
        <f t="shared" si="11"/>
        <v>9.5399999999999991</v>
      </c>
      <c r="F66" s="27"/>
      <c r="G66" s="24">
        <f t="shared" si="8"/>
        <v>0</v>
      </c>
      <c r="H66" s="28">
        <f t="shared" si="9"/>
        <v>0</v>
      </c>
      <c r="I66" s="187">
        <f t="shared" si="10"/>
        <v>0</v>
      </c>
    </row>
    <row r="67" spans="1:9" ht="21.95" customHeight="1">
      <c r="A67" s="192" t="s">
        <v>272</v>
      </c>
      <c r="B67" s="88" t="s">
        <v>82</v>
      </c>
      <c r="C67" s="24">
        <f t="shared" si="7"/>
        <v>5.6314422190563986</v>
      </c>
      <c r="D67" s="30">
        <v>672</v>
      </c>
      <c r="E67" s="26">
        <f t="shared" si="11"/>
        <v>6.72</v>
      </c>
      <c r="F67" s="27"/>
      <c r="G67" s="24">
        <f t="shared" si="8"/>
        <v>0</v>
      </c>
      <c r="H67" s="28">
        <f t="shared" si="9"/>
        <v>0</v>
      </c>
      <c r="I67" s="187">
        <f t="shared" si="10"/>
        <v>0</v>
      </c>
    </row>
    <row r="68" spans="1:9" ht="21.95" customHeight="1">
      <c r="A68" s="192" t="s">
        <v>273</v>
      </c>
      <c r="B68" s="88" t="s">
        <v>86</v>
      </c>
      <c r="C68" s="24">
        <f t="shared" si="7"/>
        <v>7.7097125618034026</v>
      </c>
      <c r="D68" s="30">
        <v>920</v>
      </c>
      <c r="E68" s="26">
        <f t="shared" si="11"/>
        <v>9.1999999999999993</v>
      </c>
      <c r="F68" s="27"/>
      <c r="G68" s="24">
        <f>F68*C68</f>
        <v>0</v>
      </c>
      <c r="H68" s="28">
        <f>D68*F68</f>
        <v>0</v>
      </c>
      <c r="I68" s="187">
        <f>F68*E68</f>
        <v>0</v>
      </c>
    </row>
    <row r="69" spans="1:9" ht="21.95" customHeight="1">
      <c r="A69" s="192" t="s">
        <v>274</v>
      </c>
      <c r="B69" s="88" t="s">
        <v>87</v>
      </c>
      <c r="C69" s="24">
        <f t="shared" si="7"/>
        <v>7.9946367216961365</v>
      </c>
      <c r="D69" s="30">
        <v>954</v>
      </c>
      <c r="E69" s="26">
        <f t="shared" si="11"/>
        <v>9.5399999999999991</v>
      </c>
      <c r="F69" s="27"/>
      <c r="G69" s="24">
        <f t="shared" si="8"/>
        <v>0</v>
      </c>
      <c r="H69" s="28">
        <f t="shared" si="9"/>
        <v>0</v>
      </c>
      <c r="I69" s="187">
        <f t="shared" si="10"/>
        <v>0</v>
      </c>
    </row>
    <row r="70" spans="1:9" ht="21.95" customHeight="1">
      <c r="A70" s="192" t="s">
        <v>275</v>
      </c>
      <c r="B70" s="88" t="s">
        <v>83</v>
      </c>
      <c r="C70" s="24">
        <f t="shared" si="7"/>
        <v>0.5530880750858963</v>
      </c>
      <c r="D70" s="30">
        <v>66</v>
      </c>
      <c r="E70" s="26">
        <f t="shared" si="11"/>
        <v>0.66</v>
      </c>
      <c r="F70" s="27"/>
      <c r="G70" s="24">
        <f t="shared" si="8"/>
        <v>0</v>
      </c>
      <c r="H70" s="28">
        <f t="shared" si="9"/>
        <v>0</v>
      </c>
      <c r="I70" s="187">
        <f t="shared" si="10"/>
        <v>0</v>
      </c>
    </row>
    <row r="71" spans="1:9" ht="21.95" customHeight="1">
      <c r="A71" s="192" t="s">
        <v>276</v>
      </c>
      <c r="B71" s="88" t="s">
        <v>83</v>
      </c>
      <c r="C71" s="24">
        <f t="shared" si="7"/>
        <v>3.8883767703008463</v>
      </c>
      <c r="D71" s="30">
        <v>464</v>
      </c>
      <c r="E71" s="26">
        <f t="shared" si="11"/>
        <v>4.6399999999999997</v>
      </c>
      <c r="F71" s="27"/>
      <c r="G71" s="24">
        <f t="shared" si="8"/>
        <v>0</v>
      </c>
      <c r="H71" s="28">
        <f t="shared" si="9"/>
        <v>0</v>
      </c>
      <c r="I71" s="187">
        <f t="shared" si="10"/>
        <v>0</v>
      </c>
    </row>
    <row r="72" spans="1:9" ht="21.95" customHeight="1">
      <c r="A72" s="192" t="s">
        <v>277</v>
      </c>
      <c r="B72" s="88" t="s">
        <v>181</v>
      </c>
      <c r="C72" s="24">
        <f t="shared" si="7"/>
        <v>5.5308807508589624</v>
      </c>
      <c r="D72" s="30">
        <v>660</v>
      </c>
      <c r="E72" s="26">
        <f t="shared" si="11"/>
        <v>6.6</v>
      </c>
      <c r="F72" s="27"/>
      <c r="G72" s="24">
        <f>F72*C72</f>
        <v>0</v>
      </c>
      <c r="H72" s="28">
        <f>D72*F72</f>
        <v>0</v>
      </c>
      <c r="I72" s="187">
        <f>F72*E72</f>
        <v>0</v>
      </c>
    </row>
    <row r="73" spans="1:9" ht="21.95" customHeight="1">
      <c r="A73" s="192" t="s">
        <v>278</v>
      </c>
      <c r="B73" s="88" t="s">
        <v>84</v>
      </c>
      <c r="C73" s="24">
        <f t="shared" si="7"/>
        <v>4.4749853347858881</v>
      </c>
      <c r="D73" s="30">
        <v>534</v>
      </c>
      <c r="E73" s="26">
        <f t="shared" si="11"/>
        <v>5.34</v>
      </c>
      <c r="F73" s="27"/>
      <c r="G73" s="24">
        <f t="shared" si="8"/>
        <v>0</v>
      </c>
      <c r="H73" s="28">
        <f t="shared" si="9"/>
        <v>0</v>
      </c>
      <c r="I73" s="187">
        <f t="shared" si="10"/>
        <v>0</v>
      </c>
    </row>
    <row r="74" spans="1:9" ht="21.95" customHeight="1">
      <c r="A74" s="188" t="s">
        <v>279</v>
      </c>
      <c r="B74" s="138" t="s">
        <v>83</v>
      </c>
      <c r="C74" s="139">
        <f t="shared" si="7"/>
        <v>1.1061761501717926</v>
      </c>
      <c r="D74" s="140">
        <v>132</v>
      </c>
      <c r="E74" s="141">
        <f t="shared" si="11"/>
        <v>1.32</v>
      </c>
      <c r="F74" s="142"/>
      <c r="G74" s="139">
        <f t="shared" si="8"/>
        <v>0</v>
      </c>
      <c r="H74" s="143">
        <f t="shared" si="9"/>
        <v>0</v>
      </c>
      <c r="I74" s="189">
        <f t="shared" si="10"/>
        <v>0</v>
      </c>
    </row>
    <row r="75" spans="1:9" ht="21.95" customHeight="1">
      <c r="A75" s="192" t="s">
        <v>280</v>
      </c>
      <c r="B75" s="88" t="s">
        <v>177</v>
      </c>
      <c r="C75" s="24">
        <f t="shared" si="7"/>
        <v>4.3325232548395203</v>
      </c>
      <c r="D75" s="30">
        <v>517</v>
      </c>
      <c r="E75" s="26">
        <f t="shared" si="11"/>
        <v>5.17</v>
      </c>
      <c r="F75" s="27"/>
      <c r="G75" s="24">
        <f t="shared" si="8"/>
        <v>0</v>
      </c>
      <c r="H75" s="28">
        <f t="shared" si="9"/>
        <v>0</v>
      </c>
      <c r="I75" s="187">
        <f t="shared" si="10"/>
        <v>0</v>
      </c>
    </row>
    <row r="76" spans="1:9" ht="21.95" customHeight="1">
      <c r="A76" s="192" t="s">
        <v>281</v>
      </c>
      <c r="B76" s="88" t="s">
        <v>85</v>
      </c>
      <c r="C76" s="24">
        <f t="shared" si="7"/>
        <v>3.0587446576720021</v>
      </c>
      <c r="D76" s="30">
        <v>365</v>
      </c>
      <c r="E76" s="26">
        <f t="shared" si="11"/>
        <v>3.65</v>
      </c>
      <c r="F76" s="27"/>
      <c r="G76" s="24">
        <f t="shared" si="8"/>
        <v>0</v>
      </c>
      <c r="H76" s="28">
        <f t="shared" si="9"/>
        <v>0</v>
      </c>
      <c r="I76" s="187">
        <f t="shared" si="10"/>
        <v>0</v>
      </c>
    </row>
    <row r="77" spans="1:9" ht="24" customHeight="1">
      <c r="A77" s="188" t="s">
        <v>282</v>
      </c>
      <c r="B77" s="138" t="s">
        <v>86</v>
      </c>
      <c r="C77" s="139">
        <f t="shared" si="7"/>
        <v>9.1678538506662193</v>
      </c>
      <c r="D77" s="140">
        <v>1094</v>
      </c>
      <c r="E77" s="141">
        <f t="shared" si="11"/>
        <v>10.94</v>
      </c>
      <c r="F77" s="142"/>
      <c r="G77" s="139">
        <f>F77*C77</f>
        <v>0</v>
      </c>
      <c r="H77" s="143">
        <f>D77*F77</f>
        <v>0</v>
      </c>
      <c r="I77" s="189">
        <f>F77*E77</f>
        <v>0</v>
      </c>
    </row>
    <row r="78" spans="1:9" ht="24" customHeight="1">
      <c r="A78" s="188" t="s">
        <v>283</v>
      </c>
      <c r="B78" s="138" t="s">
        <v>78</v>
      </c>
      <c r="C78" s="139">
        <f t="shared" si="7"/>
        <v>12.067376183692282</v>
      </c>
      <c r="D78" s="140">
        <v>1440</v>
      </c>
      <c r="E78" s="141">
        <f t="shared" si="11"/>
        <v>14.4</v>
      </c>
      <c r="F78" s="142"/>
      <c r="G78" s="139">
        <f>F78*C78</f>
        <v>0</v>
      </c>
      <c r="H78" s="143">
        <f>D78*F78</f>
        <v>0</v>
      </c>
      <c r="I78" s="189">
        <f>F78*E78</f>
        <v>0</v>
      </c>
    </row>
    <row r="79" spans="1:9" ht="21.95" customHeight="1">
      <c r="A79" s="188" t="s">
        <v>284</v>
      </c>
      <c r="B79" s="138" t="s">
        <v>87</v>
      </c>
      <c r="C79" s="139">
        <f t="shared" si="7"/>
        <v>3.5196513869102488</v>
      </c>
      <c r="D79" s="140">
        <v>420</v>
      </c>
      <c r="E79" s="141">
        <f t="shared" si="11"/>
        <v>4.2</v>
      </c>
      <c r="F79" s="142"/>
      <c r="G79" s="139">
        <f t="shared" si="8"/>
        <v>0</v>
      </c>
      <c r="H79" s="143">
        <f t="shared" si="9"/>
        <v>0</v>
      </c>
      <c r="I79" s="189">
        <f t="shared" si="10"/>
        <v>0</v>
      </c>
    </row>
    <row r="80" spans="1:9" ht="21.95" customHeight="1">
      <c r="A80" s="192" t="s">
        <v>285</v>
      </c>
      <c r="B80" s="88" t="s">
        <v>88</v>
      </c>
      <c r="C80" s="24">
        <f t="shared" si="7"/>
        <v>16.86080616777005</v>
      </c>
      <c r="D80" s="30">
        <v>2012</v>
      </c>
      <c r="E80" s="26">
        <f t="shared" si="11"/>
        <v>20.12</v>
      </c>
      <c r="F80" s="27"/>
      <c r="G80" s="24">
        <f t="shared" si="8"/>
        <v>0</v>
      </c>
      <c r="H80" s="28">
        <f t="shared" si="9"/>
        <v>0</v>
      </c>
      <c r="I80" s="187">
        <f t="shared" si="10"/>
        <v>0</v>
      </c>
    </row>
    <row r="81" spans="1:15" ht="21.95" customHeight="1">
      <c r="A81" s="192" t="s">
        <v>286</v>
      </c>
      <c r="B81" s="88" t="s">
        <v>89</v>
      </c>
      <c r="C81" s="24">
        <f t="shared" si="7"/>
        <v>9.6790413140031841</v>
      </c>
      <c r="D81" s="30">
        <v>1155</v>
      </c>
      <c r="E81" s="26">
        <f t="shared" si="11"/>
        <v>11.55</v>
      </c>
      <c r="F81" s="27"/>
      <c r="G81" s="24">
        <f>F81*C81</f>
        <v>0</v>
      </c>
      <c r="H81" s="28">
        <f>D81*F81</f>
        <v>0</v>
      </c>
      <c r="I81" s="187">
        <f>F81*E81</f>
        <v>0</v>
      </c>
    </row>
    <row r="82" spans="1:15" ht="21.95" customHeight="1">
      <c r="A82" s="192" t="s">
        <v>287</v>
      </c>
      <c r="B82" s="88" t="s">
        <v>90</v>
      </c>
      <c r="C82" s="24">
        <f t="shared" si="7"/>
        <v>8.6231458979301099</v>
      </c>
      <c r="D82" s="30">
        <v>1029</v>
      </c>
      <c r="E82" s="26">
        <f t="shared" si="11"/>
        <v>10.29</v>
      </c>
      <c r="F82" s="27"/>
      <c r="G82" s="24">
        <f t="shared" si="8"/>
        <v>0</v>
      </c>
      <c r="H82" s="28">
        <f t="shared" si="9"/>
        <v>0</v>
      </c>
      <c r="I82" s="187">
        <f t="shared" si="10"/>
        <v>0</v>
      </c>
    </row>
    <row r="83" spans="1:15" ht="21.95" customHeight="1">
      <c r="A83" s="188" t="s">
        <v>288</v>
      </c>
      <c r="B83" s="138" t="s">
        <v>91</v>
      </c>
      <c r="C83" s="139">
        <f t="shared" si="7"/>
        <v>6.1258694376937903</v>
      </c>
      <c r="D83" s="140">
        <v>731</v>
      </c>
      <c r="E83" s="141">
        <f t="shared" si="11"/>
        <v>7.31</v>
      </c>
      <c r="F83" s="142"/>
      <c r="G83" s="139">
        <f t="shared" si="8"/>
        <v>0</v>
      </c>
      <c r="H83" s="143">
        <f t="shared" si="9"/>
        <v>0</v>
      </c>
      <c r="I83" s="189">
        <f t="shared" si="10"/>
        <v>0</v>
      </c>
    </row>
    <row r="84" spans="1:15" ht="21.95" customHeight="1">
      <c r="A84" s="192" t="s">
        <v>289</v>
      </c>
      <c r="B84" s="88" t="s">
        <v>91</v>
      </c>
      <c r="C84" s="24">
        <f t="shared" si="7"/>
        <v>5.5979217296572532</v>
      </c>
      <c r="D84" s="30">
        <v>668</v>
      </c>
      <c r="E84" s="26">
        <f t="shared" si="11"/>
        <v>6.68</v>
      </c>
      <c r="F84" s="27"/>
      <c r="G84" s="24">
        <f t="shared" si="8"/>
        <v>0</v>
      </c>
      <c r="H84" s="28">
        <f t="shared" si="9"/>
        <v>0</v>
      </c>
      <c r="I84" s="187">
        <f t="shared" si="10"/>
        <v>0</v>
      </c>
    </row>
    <row r="85" spans="1:15" ht="21.95" customHeight="1">
      <c r="A85" s="188" t="s">
        <v>290</v>
      </c>
      <c r="B85" s="138" t="s">
        <v>92</v>
      </c>
      <c r="C85" s="139">
        <f t="shared" si="7"/>
        <v>7.7935137853012657</v>
      </c>
      <c r="D85" s="140">
        <v>930</v>
      </c>
      <c r="E85" s="141">
        <f t="shared" si="11"/>
        <v>9.3000000000000007</v>
      </c>
      <c r="F85" s="142"/>
      <c r="G85" s="139">
        <f t="shared" si="8"/>
        <v>0</v>
      </c>
      <c r="H85" s="143">
        <f t="shared" si="9"/>
        <v>0</v>
      </c>
      <c r="I85" s="189">
        <f t="shared" si="10"/>
        <v>0</v>
      </c>
    </row>
    <row r="86" spans="1:15" ht="21.95" customHeight="1">
      <c r="A86" s="192" t="s">
        <v>291</v>
      </c>
      <c r="B86" s="88" t="s">
        <v>92</v>
      </c>
      <c r="C86" s="24">
        <f t="shared" si="7"/>
        <v>2.1536914438950809</v>
      </c>
      <c r="D86" s="30">
        <v>257</v>
      </c>
      <c r="E86" s="26">
        <f t="shared" si="11"/>
        <v>2.57</v>
      </c>
      <c r="F86" s="27"/>
      <c r="G86" s="24">
        <f t="shared" si="8"/>
        <v>0</v>
      </c>
      <c r="H86" s="28">
        <f t="shared" si="9"/>
        <v>0</v>
      </c>
      <c r="I86" s="187">
        <f t="shared" si="10"/>
        <v>0</v>
      </c>
    </row>
    <row r="87" spans="1:15" ht="21.95" customHeight="1">
      <c r="A87" s="193" t="s">
        <v>292</v>
      </c>
      <c r="B87" s="88" t="s">
        <v>93</v>
      </c>
      <c r="C87" s="24">
        <f t="shared" si="7"/>
        <v>7.0812033855694292</v>
      </c>
      <c r="D87" s="30">
        <v>845</v>
      </c>
      <c r="E87" s="26">
        <f t="shared" si="11"/>
        <v>8.4499999999999993</v>
      </c>
      <c r="F87" s="27"/>
      <c r="G87" s="24">
        <f t="shared" si="8"/>
        <v>0</v>
      </c>
      <c r="H87" s="28">
        <f t="shared" si="9"/>
        <v>0</v>
      </c>
      <c r="I87" s="187">
        <f t="shared" si="10"/>
        <v>0</v>
      </c>
    </row>
    <row r="88" spans="1:15" ht="21.95" customHeight="1">
      <c r="A88" s="192" t="s">
        <v>293</v>
      </c>
      <c r="B88" s="88" t="s">
        <v>78</v>
      </c>
      <c r="C88" s="24">
        <f t="shared" si="7"/>
        <v>5.732003687253834</v>
      </c>
      <c r="D88" s="30">
        <v>684</v>
      </c>
      <c r="E88" s="26">
        <f t="shared" si="11"/>
        <v>6.84</v>
      </c>
      <c r="F88" s="27"/>
      <c r="G88" s="24">
        <f t="shared" si="8"/>
        <v>0</v>
      </c>
      <c r="H88" s="28">
        <f t="shared" si="9"/>
        <v>0</v>
      </c>
      <c r="I88" s="187">
        <f t="shared" si="10"/>
        <v>0</v>
      </c>
    </row>
    <row r="89" spans="1:15" ht="21.95" customHeight="1">
      <c r="A89" s="192" t="s">
        <v>294</v>
      </c>
      <c r="B89" s="88" t="s">
        <v>94</v>
      </c>
      <c r="C89" s="24">
        <f t="shared" si="7"/>
        <v>4.0475990949467864</v>
      </c>
      <c r="D89" s="30">
        <v>483</v>
      </c>
      <c r="E89" s="26">
        <f t="shared" si="11"/>
        <v>4.83</v>
      </c>
      <c r="F89" s="27"/>
      <c r="G89" s="24">
        <f t="shared" si="8"/>
        <v>0</v>
      </c>
      <c r="H89" s="28">
        <f t="shared" si="9"/>
        <v>0</v>
      </c>
      <c r="I89" s="187">
        <f t="shared" si="10"/>
        <v>0</v>
      </c>
    </row>
    <row r="90" spans="1:15" ht="21.95" customHeight="1">
      <c r="A90" s="192" t="s">
        <v>295</v>
      </c>
      <c r="B90" s="88" t="s">
        <v>95</v>
      </c>
      <c r="C90" s="24">
        <f t="shared" si="7"/>
        <v>3.2682477164166599</v>
      </c>
      <c r="D90" s="30">
        <v>390</v>
      </c>
      <c r="E90" s="26">
        <f t="shared" si="11"/>
        <v>3.9</v>
      </c>
      <c r="F90" s="27"/>
      <c r="G90" s="24">
        <f t="shared" si="8"/>
        <v>0</v>
      </c>
      <c r="H90" s="28">
        <f t="shared" si="9"/>
        <v>0</v>
      </c>
      <c r="I90" s="187">
        <f t="shared" si="10"/>
        <v>0</v>
      </c>
    </row>
    <row r="91" spans="1:15" ht="24" customHeight="1">
      <c r="A91" s="192" t="s">
        <v>296</v>
      </c>
      <c r="B91" s="88" t="s">
        <v>96</v>
      </c>
      <c r="C91" s="24">
        <f t="shared" si="7"/>
        <v>4.5587865582837512</v>
      </c>
      <c r="D91" s="30">
        <v>544</v>
      </c>
      <c r="E91" s="26">
        <f t="shared" si="11"/>
        <v>5.44</v>
      </c>
      <c r="F91" s="27"/>
      <c r="G91" s="24">
        <f>F91*C91</f>
        <v>0</v>
      </c>
      <c r="H91" s="28">
        <f>D91*F91</f>
        <v>0</v>
      </c>
      <c r="I91" s="187">
        <f>F91*E91</f>
        <v>0</v>
      </c>
    </row>
    <row r="92" spans="1:15" ht="21.95" customHeight="1">
      <c r="A92" s="188" t="s">
        <v>297</v>
      </c>
      <c r="B92" s="138" t="s">
        <v>97</v>
      </c>
      <c r="C92" s="139">
        <f t="shared" si="7"/>
        <v>5.6817229531551163</v>
      </c>
      <c r="D92" s="140">
        <v>678</v>
      </c>
      <c r="E92" s="141">
        <f t="shared" si="11"/>
        <v>6.78</v>
      </c>
      <c r="F92" s="142"/>
      <c r="G92" s="139">
        <f>F92*C92</f>
        <v>0</v>
      </c>
      <c r="H92" s="143">
        <f>D92*F92</f>
        <v>0</v>
      </c>
      <c r="I92" s="189">
        <f>F92*E92</f>
        <v>0</v>
      </c>
    </row>
    <row r="93" spans="1:15" ht="21.95" customHeight="1">
      <c r="A93" s="192" t="s">
        <v>298</v>
      </c>
      <c r="B93" s="88" t="s">
        <v>98</v>
      </c>
      <c r="C93" s="24">
        <f t="shared" si="7"/>
        <v>6.5364954328333198</v>
      </c>
      <c r="D93" s="30">
        <v>780</v>
      </c>
      <c r="E93" s="26">
        <f t="shared" si="11"/>
        <v>7.8</v>
      </c>
      <c r="F93" s="27"/>
      <c r="G93" s="24">
        <f>F93*C93</f>
        <v>0</v>
      </c>
      <c r="H93" s="28">
        <f>D93*F93</f>
        <v>0</v>
      </c>
      <c r="I93" s="187">
        <f>F93*E93</f>
        <v>0</v>
      </c>
    </row>
    <row r="94" spans="1:15" ht="21.95" customHeight="1">
      <c r="A94" s="188" t="s">
        <v>299</v>
      </c>
      <c r="B94" s="138" t="s">
        <v>178</v>
      </c>
      <c r="C94" s="139">
        <f t="shared" si="7"/>
        <v>2.2123523003435852</v>
      </c>
      <c r="D94" s="140">
        <v>264</v>
      </c>
      <c r="E94" s="141">
        <f t="shared" si="11"/>
        <v>2.64</v>
      </c>
      <c r="F94" s="142"/>
      <c r="G94" s="139">
        <f>F94*C94</f>
        <v>0</v>
      </c>
      <c r="H94" s="143">
        <f>D94*F94</f>
        <v>0</v>
      </c>
      <c r="I94" s="189">
        <f>F94*E94</f>
        <v>0</v>
      </c>
    </row>
    <row r="95" spans="1:15" ht="21.95" customHeight="1">
      <c r="A95" s="188" t="s">
        <v>300</v>
      </c>
      <c r="B95" s="138" t="s">
        <v>99</v>
      </c>
      <c r="C95" s="139">
        <f t="shared" si="7"/>
        <v>4.0224587278974271</v>
      </c>
      <c r="D95" s="140">
        <v>480</v>
      </c>
      <c r="E95" s="141">
        <f t="shared" si="11"/>
        <v>4.8</v>
      </c>
      <c r="F95" s="142"/>
      <c r="G95" s="139">
        <f t="shared" si="8"/>
        <v>0</v>
      </c>
      <c r="H95" s="143">
        <f t="shared" si="9"/>
        <v>0</v>
      </c>
      <c r="I95" s="189">
        <f t="shared" si="10"/>
        <v>0</v>
      </c>
      <c r="J95" s="99"/>
      <c r="K95" s="99"/>
      <c r="L95" s="99"/>
      <c r="M95" s="99"/>
      <c r="N95" s="99"/>
      <c r="O95" s="99"/>
    </row>
    <row r="96" spans="1:15" ht="21.95" customHeight="1">
      <c r="A96" s="188" t="s">
        <v>100</v>
      </c>
      <c r="B96" s="138" t="s">
        <v>101</v>
      </c>
      <c r="C96" s="139">
        <f t="shared" si="7"/>
        <v>6.2683315176401573</v>
      </c>
      <c r="D96" s="140">
        <v>748</v>
      </c>
      <c r="E96" s="141">
        <f t="shared" si="11"/>
        <v>7.48</v>
      </c>
      <c r="F96" s="142"/>
      <c r="G96" s="139">
        <f>F96*C96</f>
        <v>0</v>
      </c>
      <c r="H96" s="143">
        <f>D96*F96</f>
        <v>0</v>
      </c>
      <c r="I96" s="189">
        <f>F96*E96</f>
        <v>0</v>
      </c>
      <c r="J96" s="99"/>
      <c r="K96" s="99"/>
      <c r="L96" s="99"/>
      <c r="M96" s="99"/>
      <c r="N96" s="99"/>
      <c r="O96" s="99"/>
    </row>
    <row r="97" spans="1:15" ht="21.95" customHeight="1">
      <c r="A97" s="188" t="s">
        <v>301</v>
      </c>
      <c r="B97" s="138" t="s">
        <v>102</v>
      </c>
      <c r="C97" s="139">
        <f t="shared" si="7"/>
        <v>3.7207743233051205</v>
      </c>
      <c r="D97" s="140">
        <v>444</v>
      </c>
      <c r="E97" s="141">
        <f t="shared" si="11"/>
        <v>4.4400000000000004</v>
      </c>
      <c r="F97" s="142"/>
      <c r="G97" s="139">
        <f t="shared" si="8"/>
        <v>0</v>
      </c>
      <c r="H97" s="143">
        <f t="shared" si="9"/>
        <v>0</v>
      </c>
      <c r="I97" s="189">
        <f t="shared" si="10"/>
        <v>0</v>
      </c>
      <c r="J97" s="100"/>
      <c r="K97" s="99"/>
      <c r="L97" s="99"/>
      <c r="M97" s="99"/>
      <c r="N97" s="99"/>
      <c r="O97" s="99"/>
    </row>
    <row r="98" spans="1:15" ht="21.95" customHeight="1">
      <c r="A98" s="192" t="s">
        <v>302</v>
      </c>
      <c r="B98" s="88" t="s">
        <v>102</v>
      </c>
      <c r="C98" s="24">
        <f t="shared" si="7"/>
        <v>4.3325232548395203</v>
      </c>
      <c r="D98" s="30">
        <v>517</v>
      </c>
      <c r="E98" s="26">
        <f t="shared" si="11"/>
        <v>5.17</v>
      </c>
      <c r="F98" s="27"/>
      <c r="G98" s="24">
        <f t="shared" si="8"/>
        <v>0</v>
      </c>
      <c r="H98" s="28">
        <f t="shared" si="9"/>
        <v>0</v>
      </c>
      <c r="I98" s="187">
        <f t="shared" si="10"/>
        <v>0</v>
      </c>
      <c r="J98" s="100"/>
      <c r="K98" s="99"/>
      <c r="L98" s="99"/>
      <c r="M98" s="99"/>
      <c r="N98" s="99"/>
      <c r="O98" s="99"/>
    </row>
    <row r="99" spans="1:15" ht="24.75" customHeight="1">
      <c r="A99" s="188" t="s">
        <v>303</v>
      </c>
      <c r="B99" s="138" t="s">
        <v>103</v>
      </c>
      <c r="C99" s="139">
        <f t="shared" si="7"/>
        <v>6.2850917623397304</v>
      </c>
      <c r="D99" s="140">
        <v>750</v>
      </c>
      <c r="E99" s="141">
        <f t="shared" si="11"/>
        <v>7.5</v>
      </c>
      <c r="F99" s="142"/>
      <c r="G99" s="139">
        <f t="shared" si="8"/>
        <v>0</v>
      </c>
      <c r="H99" s="143">
        <f t="shared" si="9"/>
        <v>0</v>
      </c>
      <c r="I99" s="189">
        <f t="shared" si="10"/>
        <v>0</v>
      </c>
      <c r="J99" s="100"/>
      <c r="K99" s="99"/>
      <c r="L99" s="99"/>
      <c r="M99" s="99"/>
      <c r="N99" s="99"/>
      <c r="O99" s="99"/>
    </row>
    <row r="100" spans="1:15" ht="21.95" customHeight="1">
      <c r="A100" s="233" t="s">
        <v>104</v>
      </c>
      <c r="B100" s="225"/>
      <c r="C100" s="225"/>
      <c r="D100" s="225"/>
      <c r="E100" s="225"/>
      <c r="F100" s="225"/>
      <c r="G100" s="225"/>
      <c r="H100" s="225"/>
      <c r="I100" s="226"/>
      <c r="J100" s="101"/>
    </row>
    <row r="101" spans="1:15" ht="24" customHeight="1">
      <c r="A101" s="194" t="s">
        <v>304</v>
      </c>
      <c r="B101" s="138" t="s">
        <v>86</v>
      </c>
      <c r="C101" s="139">
        <f t="shared" ref="C101:C121" si="12">D101/119.33</f>
        <v>5.0029330428224252</v>
      </c>
      <c r="D101" s="140">
        <v>597</v>
      </c>
      <c r="E101" s="141">
        <f>D101/100</f>
        <v>5.97</v>
      </c>
      <c r="F101" s="142"/>
      <c r="G101" s="139">
        <f t="shared" ref="G101:G121" si="13">F101*C101</f>
        <v>0</v>
      </c>
      <c r="H101" s="143">
        <f t="shared" ref="H101:H121" si="14">D101*F101</f>
        <v>0</v>
      </c>
      <c r="I101" s="189">
        <f t="shared" ref="I101:I121" si="15">F101*E101</f>
        <v>0</v>
      </c>
    </row>
    <row r="102" spans="1:15" ht="23.25" customHeight="1">
      <c r="A102" s="195" t="s">
        <v>305</v>
      </c>
      <c r="B102" s="88" t="s">
        <v>86</v>
      </c>
      <c r="C102" s="24">
        <f t="shared" si="12"/>
        <v>4.3660437442386657</v>
      </c>
      <c r="D102" s="30">
        <v>521</v>
      </c>
      <c r="E102" s="26">
        <f t="shared" ref="E102:E121" si="16">D102/100</f>
        <v>5.21</v>
      </c>
      <c r="F102" s="27"/>
      <c r="G102" s="24">
        <f t="shared" si="13"/>
        <v>0</v>
      </c>
      <c r="H102" s="28">
        <f t="shared" si="14"/>
        <v>0</v>
      </c>
      <c r="I102" s="187">
        <f t="shared" si="15"/>
        <v>0</v>
      </c>
    </row>
    <row r="103" spans="1:15" ht="21.95" customHeight="1">
      <c r="A103" s="195" t="s">
        <v>306</v>
      </c>
      <c r="B103" s="88" t="s">
        <v>78</v>
      </c>
      <c r="C103" s="24">
        <f t="shared" si="12"/>
        <v>3.2598675940668733</v>
      </c>
      <c r="D103" s="30">
        <v>389</v>
      </c>
      <c r="E103" s="26">
        <f t="shared" si="16"/>
        <v>3.89</v>
      </c>
      <c r="F103" s="27"/>
      <c r="G103" s="24">
        <f t="shared" si="13"/>
        <v>0</v>
      </c>
      <c r="H103" s="28">
        <f t="shared" si="14"/>
        <v>0</v>
      </c>
      <c r="I103" s="187">
        <f t="shared" si="15"/>
        <v>0</v>
      </c>
    </row>
    <row r="104" spans="1:15" ht="24" customHeight="1">
      <c r="A104" s="195" t="s">
        <v>307</v>
      </c>
      <c r="B104" s="88" t="s">
        <v>52</v>
      </c>
      <c r="C104" s="24">
        <f t="shared" si="12"/>
        <v>2.6983993966311908</v>
      </c>
      <c r="D104" s="30">
        <v>322</v>
      </c>
      <c r="E104" s="26">
        <f t="shared" si="16"/>
        <v>3.22</v>
      </c>
      <c r="F104" s="27"/>
      <c r="G104" s="24">
        <f>F104*C104</f>
        <v>0</v>
      </c>
      <c r="H104" s="28">
        <f>D104*F104</f>
        <v>0</v>
      </c>
      <c r="I104" s="187">
        <f>F104*E104</f>
        <v>0</v>
      </c>
    </row>
    <row r="105" spans="1:15" ht="22.5" customHeight="1">
      <c r="A105" s="195" t="s">
        <v>308</v>
      </c>
      <c r="B105" s="88" t="s">
        <v>105</v>
      </c>
      <c r="C105" s="24">
        <f t="shared" si="12"/>
        <v>1.5754630017598257</v>
      </c>
      <c r="D105" s="30">
        <v>188</v>
      </c>
      <c r="E105" s="26">
        <f t="shared" si="16"/>
        <v>1.88</v>
      </c>
      <c r="F105" s="27"/>
      <c r="G105" s="24">
        <f t="shared" si="13"/>
        <v>0</v>
      </c>
      <c r="H105" s="28">
        <f t="shared" si="14"/>
        <v>0</v>
      </c>
      <c r="I105" s="187">
        <f t="shared" si="15"/>
        <v>0</v>
      </c>
    </row>
    <row r="106" spans="1:15" ht="18.75" customHeight="1">
      <c r="A106" s="195" t="s">
        <v>309</v>
      </c>
      <c r="B106" s="88" t="s">
        <v>106</v>
      </c>
      <c r="C106" s="24">
        <f t="shared" si="12"/>
        <v>4.4749853347858881</v>
      </c>
      <c r="D106" s="30">
        <v>534</v>
      </c>
      <c r="E106" s="26">
        <f t="shared" si="16"/>
        <v>5.34</v>
      </c>
      <c r="F106" s="27"/>
      <c r="G106" s="24">
        <f t="shared" si="13"/>
        <v>0</v>
      </c>
      <c r="H106" s="28">
        <f t="shared" si="14"/>
        <v>0</v>
      </c>
      <c r="I106" s="187">
        <f t="shared" si="15"/>
        <v>0</v>
      </c>
    </row>
    <row r="107" spans="1:15" ht="24.75" customHeight="1">
      <c r="A107" s="195" t="s">
        <v>310</v>
      </c>
      <c r="B107" s="88" t="s">
        <v>86</v>
      </c>
      <c r="C107" s="24">
        <f t="shared" si="12"/>
        <v>4.2235816642922988</v>
      </c>
      <c r="D107" s="30">
        <v>504</v>
      </c>
      <c r="E107" s="26">
        <f t="shared" si="16"/>
        <v>5.04</v>
      </c>
      <c r="F107" s="27"/>
      <c r="G107" s="24">
        <f t="shared" si="13"/>
        <v>0</v>
      </c>
      <c r="H107" s="28">
        <f t="shared" si="14"/>
        <v>0</v>
      </c>
      <c r="I107" s="187">
        <f t="shared" si="15"/>
        <v>0</v>
      </c>
    </row>
    <row r="108" spans="1:15" ht="24.75" customHeight="1">
      <c r="A108" s="195" t="s">
        <v>311</v>
      </c>
      <c r="B108" s="88" t="s">
        <v>78</v>
      </c>
      <c r="C108" s="24">
        <f t="shared" si="12"/>
        <v>6.8381798374256269</v>
      </c>
      <c r="D108" s="30">
        <v>816</v>
      </c>
      <c r="E108" s="26">
        <f t="shared" si="16"/>
        <v>8.16</v>
      </c>
      <c r="F108" s="27"/>
      <c r="G108" s="24">
        <f t="shared" si="13"/>
        <v>0</v>
      </c>
      <c r="H108" s="28">
        <f t="shared" si="14"/>
        <v>0</v>
      </c>
      <c r="I108" s="187">
        <f t="shared" si="15"/>
        <v>0</v>
      </c>
    </row>
    <row r="109" spans="1:15" ht="22.5" customHeight="1">
      <c r="A109" s="195" t="s">
        <v>312</v>
      </c>
      <c r="B109" s="88" t="s">
        <v>152</v>
      </c>
      <c r="C109" s="24">
        <f t="shared" si="12"/>
        <v>4.0643593396463586</v>
      </c>
      <c r="D109" s="30">
        <v>485</v>
      </c>
      <c r="E109" s="26">
        <f t="shared" si="16"/>
        <v>4.8499999999999996</v>
      </c>
      <c r="F109" s="27"/>
      <c r="G109" s="24">
        <f t="shared" si="13"/>
        <v>0</v>
      </c>
      <c r="H109" s="28">
        <f t="shared" si="14"/>
        <v>0</v>
      </c>
      <c r="I109" s="187">
        <f t="shared" si="15"/>
        <v>0</v>
      </c>
    </row>
    <row r="110" spans="1:15" ht="24.75" customHeight="1">
      <c r="A110" s="195" t="s">
        <v>313</v>
      </c>
      <c r="B110" s="88" t="s">
        <v>107</v>
      </c>
      <c r="C110" s="24">
        <f t="shared" si="12"/>
        <v>2.7403000083801223</v>
      </c>
      <c r="D110" s="30">
        <v>327</v>
      </c>
      <c r="E110" s="26">
        <f t="shared" si="16"/>
        <v>3.27</v>
      </c>
      <c r="F110" s="27"/>
      <c r="G110" s="24">
        <f t="shared" si="13"/>
        <v>0</v>
      </c>
      <c r="H110" s="28">
        <f t="shared" si="14"/>
        <v>0</v>
      </c>
      <c r="I110" s="187">
        <f t="shared" si="15"/>
        <v>0</v>
      </c>
    </row>
    <row r="111" spans="1:15" ht="24" customHeight="1">
      <c r="A111" s="195" t="s">
        <v>314</v>
      </c>
      <c r="B111" s="88" t="s">
        <v>107</v>
      </c>
      <c r="C111" s="24">
        <f t="shared" si="12"/>
        <v>5.1621553674683653</v>
      </c>
      <c r="D111" s="30">
        <v>616</v>
      </c>
      <c r="E111" s="26">
        <f t="shared" si="16"/>
        <v>6.16</v>
      </c>
      <c r="F111" s="27"/>
      <c r="G111" s="24">
        <f t="shared" si="13"/>
        <v>0</v>
      </c>
      <c r="H111" s="28">
        <f t="shared" si="14"/>
        <v>0</v>
      </c>
      <c r="I111" s="187">
        <f t="shared" si="15"/>
        <v>0</v>
      </c>
    </row>
    <row r="112" spans="1:15" ht="25.5" customHeight="1">
      <c r="A112" s="195" t="s">
        <v>315</v>
      </c>
      <c r="B112" s="88" t="s">
        <v>86</v>
      </c>
      <c r="C112" s="24">
        <f t="shared" si="12"/>
        <v>2.4302354814380291</v>
      </c>
      <c r="D112" s="30">
        <v>290</v>
      </c>
      <c r="E112" s="26">
        <f t="shared" si="16"/>
        <v>2.9</v>
      </c>
      <c r="F112" s="27"/>
      <c r="G112" s="24">
        <f t="shared" si="13"/>
        <v>0</v>
      </c>
      <c r="H112" s="28">
        <f t="shared" si="14"/>
        <v>0</v>
      </c>
      <c r="I112" s="187">
        <f t="shared" si="15"/>
        <v>0</v>
      </c>
    </row>
    <row r="113" spans="1:9" ht="23.25" customHeight="1">
      <c r="A113" s="195" t="s">
        <v>316</v>
      </c>
      <c r="B113" s="88" t="s">
        <v>118</v>
      </c>
      <c r="C113" s="24">
        <f t="shared" si="12"/>
        <v>19.123439202212353</v>
      </c>
      <c r="D113" s="30">
        <v>2282</v>
      </c>
      <c r="E113" s="26">
        <f t="shared" si="16"/>
        <v>22.82</v>
      </c>
      <c r="F113" s="98"/>
      <c r="G113" s="24">
        <f t="shared" si="13"/>
        <v>0</v>
      </c>
      <c r="H113" s="28">
        <f t="shared" si="14"/>
        <v>0</v>
      </c>
      <c r="I113" s="187">
        <f t="shared" si="15"/>
        <v>0</v>
      </c>
    </row>
    <row r="114" spans="1:9" ht="21.95" customHeight="1">
      <c r="A114" s="195" t="s">
        <v>317</v>
      </c>
      <c r="B114" s="88" t="s">
        <v>153</v>
      </c>
      <c r="C114" s="24">
        <f t="shared" si="12"/>
        <v>3.9637978714489233</v>
      </c>
      <c r="D114" s="30">
        <v>473</v>
      </c>
      <c r="E114" s="26">
        <f t="shared" si="16"/>
        <v>4.7300000000000004</v>
      </c>
      <c r="F114" s="27"/>
      <c r="G114" s="24">
        <f t="shared" si="13"/>
        <v>0</v>
      </c>
      <c r="H114" s="28">
        <f t="shared" si="14"/>
        <v>0</v>
      </c>
      <c r="I114" s="187">
        <f t="shared" si="15"/>
        <v>0</v>
      </c>
    </row>
    <row r="115" spans="1:9" ht="21.95" customHeight="1">
      <c r="A115" s="195" t="s">
        <v>318</v>
      </c>
      <c r="B115" s="88" t="s">
        <v>154</v>
      </c>
      <c r="C115" s="24">
        <f t="shared" si="12"/>
        <v>5.9415067459984918</v>
      </c>
      <c r="D115" s="30">
        <v>709</v>
      </c>
      <c r="E115" s="26">
        <f t="shared" si="16"/>
        <v>7.09</v>
      </c>
      <c r="F115" s="27"/>
      <c r="G115" s="24">
        <f t="shared" si="13"/>
        <v>0</v>
      </c>
      <c r="H115" s="28">
        <f t="shared" si="14"/>
        <v>0</v>
      </c>
      <c r="I115" s="187">
        <f t="shared" si="15"/>
        <v>0</v>
      </c>
    </row>
    <row r="116" spans="1:9" ht="21.95" customHeight="1">
      <c r="A116" s="195" t="s">
        <v>319</v>
      </c>
      <c r="B116" s="88" t="s">
        <v>109</v>
      </c>
      <c r="C116" s="24">
        <f t="shared" si="12"/>
        <v>5.9750272353976372</v>
      </c>
      <c r="D116" s="30">
        <v>713</v>
      </c>
      <c r="E116" s="26">
        <f t="shared" si="16"/>
        <v>7.13</v>
      </c>
      <c r="F116" s="27"/>
      <c r="G116" s="24">
        <f t="shared" si="13"/>
        <v>0</v>
      </c>
      <c r="H116" s="28">
        <f t="shared" si="14"/>
        <v>0</v>
      </c>
      <c r="I116" s="187">
        <f t="shared" si="15"/>
        <v>0</v>
      </c>
    </row>
    <row r="117" spans="1:9" s="102" customFormat="1" ht="21.95" customHeight="1">
      <c r="A117" s="195" t="s">
        <v>320</v>
      </c>
      <c r="B117" s="88" t="s">
        <v>155</v>
      </c>
      <c r="C117" s="24">
        <f t="shared" si="12"/>
        <v>4.466605212436102</v>
      </c>
      <c r="D117" s="30">
        <v>533</v>
      </c>
      <c r="E117" s="26">
        <f t="shared" si="16"/>
        <v>5.33</v>
      </c>
      <c r="F117" s="27"/>
      <c r="G117" s="24">
        <f t="shared" si="13"/>
        <v>0</v>
      </c>
      <c r="H117" s="28">
        <f t="shared" si="14"/>
        <v>0</v>
      </c>
      <c r="I117" s="187">
        <f t="shared" si="15"/>
        <v>0</v>
      </c>
    </row>
    <row r="118" spans="1:9" ht="21.95" customHeight="1">
      <c r="A118" s="195" t="s">
        <v>321</v>
      </c>
      <c r="B118" s="88" t="s">
        <v>60</v>
      </c>
      <c r="C118" s="24">
        <f t="shared" si="12"/>
        <v>4.5252660688846058</v>
      </c>
      <c r="D118" s="30">
        <v>540</v>
      </c>
      <c r="E118" s="26">
        <f t="shared" si="16"/>
        <v>5.4</v>
      </c>
      <c r="F118" s="27"/>
      <c r="G118" s="24">
        <f t="shared" si="13"/>
        <v>0</v>
      </c>
      <c r="H118" s="28">
        <f t="shared" si="14"/>
        <v>0</v>
      </c>
      <c r="I118" s="187">
        <f t="shared" si="15"/>
        <v>0</v>
      </c>
    </row>
    <row r="119" spans="1:9" ht="21.95" customHeight="1">
      <c r="A119" s="195" t="s">
        <v>322</v>
      </c>
      <c r="B119" s="88" t="s">
        <v>95</v>
      </c>
      <c r="C119" s="24">
        <f t="shared" si="12"/>
        <v>4.1397804407944356</v>
      </c>
      <c r="D119" s="30">
        <v>494</v>
      </c>
      <c r="E119" s="26">
        <f t="shared" si="16"/>
        <v>4.9400000000000004</v>
      </c>
      <c r="F119" s="27"/>
      <c r="G119" s="24">
        <f t="shared" si="13"/>
        <v>0</v>
      </c>
      <c r="H119" s="28">
        <f t="shared" si="14"/>
        <v>0</v>
      </c>
      <c r="I119" s="187">
        <f t="shared" si="15"/>
        <v>0</v>
      </c>
    </row>
    <row r="120" spans="1:9" ht="23.25" customHeight="1">
      <c r="A120" s="195" t="s">
        <v>323</v>
      </c>
      <c r="B120" s="88" t="s">
        <v>184</v>
      </c>
      <c r="C120" s="24">
        <f t="shared" si="12"/>
        <v>4.9275119416743483</v>
      </c>
      <c r="D120" s="30">
        <v>588</v>
      </c>
      <c r="E120" s="26">
        <f t="shared" si="16"/>
        <v>5.88</v>
      </c>
      <c r="F120" s="27"/>
      <c r="G120" s="24">
        <f t="shared" si="13"/>
        <v>0</v>
      </c>
      <c r="H120" s="28">
        <f t="shared" si="14"/>
        <v>0</v>
      </c>
      <c r="I120" s="187">
        <f t="shared" si="15"/>
        <v>0</v>
      </c>
    </row>
    <row r="121" spans="1:9" ht="21.95" customHeight="1">
      <c r="A121" s="195" t="s">
        <v>324</v>
      </c>
      <c r="B121" s="88" t="s">
        <v>110</v>
      </c>
      <c r="C121" s="24">
        <f t="shared" si="12"/>
        <v>7.0057822844213531</v>
      </c>
      <c r="D121" s="30">
        <v>836</v>
      </c>
      <c r="E121" s="26">
        <f t="shared" si="16"/>
        <v>8.36</v>
      </c>
      <c r="F121" s="27"/>
      <c r="G121" s="24">
        <f t="shared" si="13"/>
        <v>0</v>
      </c>
      <c r="H121" s="28">
        <f t="shared" si="14"/>
        <v>0</v>
      </c>
      <c r="I121" s="187">
        <f t="shared" si="15"/>
        <v>0</v>
      </c>
    </row>
    <row r="122" spans="1:9" ht="21.95" customHeight="1">
      <c r="A122" s="224" t="s">
        <v>111</v>
      </c>
      <c r="B122" s="225"/>
      <c r="C122" s="225"/>
      <c r="D122" s="225"/>
      <c r="E122" s="225"/>
      <c r="F122" s="225"/>
      <c r="G122" s="225"/>
      <c r="H122" s="225"/>
      <c r="I122" s="226"/>
    </row>
    <row r="123" spans="1:9" ht="21.95" customHeight="1">
      <c r="A123" s="192" t="s">
        <v>325</v>
      </c>
      <c r="B123" s="88" t="s">
        <v>114</v>
      </c>
      <c r="C123" s="24">
        <f t="shared" ref="C123:C143" si="17">D123/119.33</f>
        <v>6.5364954328333198</v>
      </c>
      <c r="D123" s="30">
        <v>780</v>
      </c>
      <c r="E123" s="26">
        <f>D123/100</f>
        <v>7.8</v>
      </c>
      <c r="F123" s="27"/>
      <c r="G123" s="24">
        <f t="shared" ref="G123:G143" si="18">F123*C123</f>
        <v>0</v>
      </c>
      <c r="H123" s="28">
        <f t="shared" ref="H123:H143" si="19">D123*F123</f>
        <v>0</v>
      </c>
      <c r="I123" s="187">
        <f t="shared" ref="I123:I143" si="20">F123*E123</f>
        <v>0</v>
      </c>
    </row>
    <row r="124" spans="1:9" ht="21.95" customHeight="1">
      <c r="A124" s="192" t="s">
        <v>326</v>
      </c>
      <c r="B124" s="88" t="s">
        <v>112</v>
      </c>
      <c r="C124" s="24">
        <f t="shared" si="17"/>
        <v>2.0531299756976451</v>
      </c>
      <c r="D124" s="30">
        <v>245</v>
      </c>
      <c r="E124" s="26">
        <f t="shared" ref="E124:E143" si="21">D124/100</f>
        <v>2.4500000000000002</v>
      </c>
      <c r="F124" s="27"/>
      <c r="G124" s="24">
        <f t="shared" si="18"/>
        <v>0</v>
      </c>
      <c r="H124" s="28">
        <f t="shared" si="19"/>
        <v>0</v>
      </c>
      <c r="I124" s="187">
        <f t="shared" si="20"/>
        <v>0</v>
      </c>
    </row>
    <row r="125" spans="1:9" ht="21.95" customHeight="1">
      <c r="A125" s="192" t="s">
        <v>327</v>
      </c>
      <c r="B125" s="88" t="s">
        <v>113</v>
      </c>
      <c r="C125" s="24">
        <f t="shared" si="17"/>
        <v>3.9973183608480682</v>
      </c>
      <c r="D125" s="30">
        <v>477</v>
      </c>
      <c r="E125" s="26">
        <f t="shared" si="21"/>
        <v>4.7699999999999996</v>
      </c>
      <c r="F125" s="27"/>
      <c r="G125" s="24">
        <f t="shared" si="18"/>
        <v>0</v>
      </c>
      <c r="H125" s="28">
        <f t="shared" si="19"/>
        <v>0</v>
      </c>
      <c r="I125" s="187">
        <f t="shared" si="20"/>
        <v>0</v>
      </c>
    </row>
    <row r="126" spans="1:9" ht="21.95" customHeight="1">
      <c r="A126" s="192" t="s">
        <v>328</v>
      </c>
      <c r="B126" s="88" t="s">
        <v>114</v>
      </c>
      <c r="C126" s="24">
        <f t="shared" si="17"/>
        <v>4.6258275370820412</v>
      </c>
      <c r="D126" s="30">
        <v>552</v>
      </c>
      <c r="E126" s="26">
        <f t="shared" si="21"/>
        <v>5.52</v>
      </c>
      <c r="F126" s="27"/>
      <c r="G126" s="24">
        <f t="shared" si="18"/>
        <v>0</v>
      </c>
      <c r="H126" s="28">
        <f t="shared" si="19"/>
        <v>0</v>
      </c>
      <c r="I126" s="187">
        <f t="shared" si="20"/>
        <v>0</v>
      </c>
    </row>
    <row r="127" spans="1:9" ht="21.95" customHeight="1">
      <c r="A127" s="192" t="s">
        <v>329</v>
      </c>
      <c r="B127" s="88" t="s">
        <v>114</v>
      </c>
      <c r="C127" s="24">
        <f t="shared" si="17"/>
        <v>5.3465180591636638</v>
      </c>
      <c r="D127" s="30">
        <v>638</v>
      </c>
      <c r="E127" s="26">
        <f t="shared" si="21"/>
        <v>6.38</v>
      </c>
      <c r="F127" s="27"/>
      <c r="G127" s="24">
        <f t="shared" si="18"/>
        <v>0</v>
      </c>
      <c r="H127" s="28">
        <f t="shared" si="19"/>
        <v>0</v>
      </c>
      <c r="I127" s="187">
        <f t="shared" si="20"/>
        <v>0</v>
      </c>
    </row>
    <row r="128" spans="1:9" ht="21.95" customHeight="1">
      <c r="A128" s="192" t="s">
        <v>330</v>
      </c>
      <c r="B128" s="88" t="s">
        <v>115</v>
      </c>
      <c r="C128" s="24">
        <f t="shared" si="17"/>
        <v>1.4665214112126037</v>
      </c>
      <c r="D128" s="30">
        <v>175</v>
      </c>
      <c r="E128" s="26">
        <f t="shared" si="21"/>
        <v>1.75</v>
      </c>
      <c r="F128" s="27"/>
      <c r="G128" s="24">
        <f t="shared" si="18"/>
        <v>0</v>
      </c>
      <c r="H128" s="28">
        <f t="shared" si="19"/>
        <v>0</v>
      </c>
      <c r="I128" s="187">
        <f t="shared" si="20"/>
        <v>0</v>
      </c>
    </row>
    <row r="129" spans="1:9" ht="21.95" customHeight="1">
      <c r="A129" s="192" t="s">
        <v>331</v>
      </c>
      <c r="B129" s="88" t="s">
        <v>116</v>
      </c>
      <c r="C129" s="24">
        <f t="shared" si="17"/>
        <v>3.6285929774574708</v>
      </c>
      <c r="D129" s="30">
        <v>433</v>
      </c>
      <c r="E129" s="26">
        <f t="shared" si="21"/>
        <v>4.33</v>
      </c>
      <c r="F129" s="27"/>
      <c r="G129" s="24">
        <f t="shared" si="18"/>
        <v>0</v>
      </c>
      <c r="H129" s="28">
        <f t="shared" si="19"/>
        <v>0</v>
      </c>
      <c r="I129" s="187">
        <f t="shared" si="20"/>
        <v>0</v>
      </c>
    </row>
    <row r="130" spans="1:9" ht="21.95" customHeight="1">
      <c r="A130" s="192" t="s">
        <v>332</v>
      </c>
      <c r="B130" s="88" t="s">
        <v>117</v>
      </c>
      <c r="C130" s="24">
        <f t="shared" si="17"/>
        <v>3.8213357915025559</v>
      </c>
      <c r="D130" s="30">
        <v>456</v>
      </c>
      <c r="E130" s="26">
        <f t="shared" si="21"/>
        <v>4.5599999999999996</v>
      </c>
      <c r="F130" s="27"/>
      <c r="G130" s="24">
        <f t="shared" si="18"/>
        <v>0</v>
      </c>
      <c r="H130" s="28">
        <f t="shared" si="19"/>
        <v>0</v>
      </c>
      <c r="I130" s="187">
        <f t="shared" si="20"/>
        <v>0</v>
      </c>
    </row>
    <row r="131" spans="1:9" ht="21.95" customHeight="1">
      <c r="A131" s="188" t="s">
        <v>333</v>
      </c>
      <c r="B131" s="138" t="s">
        <v>156</v>
      </c>
      <c r="C131" s="139">
        <f t="shared" si="17"/>
        <v>8.7572278555266916</v>
      </c>
      <c r="D131" s="140">
        <v>1045</v>
      </c>
      <c r="E131" s="141">
        <f t="shared" si="21"/>
        <v>10.45</v>
      </c>
      <c r="F131" s="142"/>
      <c r="G131" s="139">
        <f t="shared" si="18"/>
        <v>0</v>
      </c>
      <c r="H131" s="143">
        <f t="shared" si="19"/>
        <v>0</v>
      </c>
      <c r="I131" s="189">
        <f t="shared" si="20"/>
        <v>0</v>
      </c>
    </row>
    <row r="132" spans="1:9" ht="21.95" customHeight="1">
      <c r="A132" s="192" t="s">
        <v>334</v>
      </c>
      <c r="B132" s="88" t="s">
        <v>118</v>
      </c>
      <c r="C132" s="24">
        <f t="shared" si="17"/>
        <v>1.4916617782619626</v>
      </c>
      <c r="D132" s="30">
        <v>178</v>
      </c>
      <c r="E132" s="26">
        <f t="shared" si="21"/>
        <v>1.78</v>
      </c>
      <c r="F132" s="27"/>
      <c r="G132" s="24">
        <f t="shared" si="18"/>
        <v>0</v>
      </c>
      <c r="H132" s="28">
        <f t="shared" si="19"/>
        <v>0</v>
      </c>
      <c r="I132" s="187">
        <f t="shared" si="20"/>
        <v>0</v>
      </c>
    </row>
    <row r="133" spans="1:9" ht="21.95" customHeight="1">
      <c r="A133" s="192" t="s">
        <v>335</v>
      </c>
      <c r="B133" s="88" t="s">
        <v>118</v>
      </c>
      <c r="C133" s="24">
        <f t="shared" si="17"/>
        <v>3.6453532221570435</v>
      </c>
      <c r="D133" s="30">
        <v>435</v>
      </c>
      <c r="E133" s="26">
        <f t="shared" si="21"/>
        <v>4.3499999999999996</v>
      </c>
      <c r="F133" s="27"/>
      <c r="G133" s="24">
        <f t="shared" si="18"/>
        <v>0</v>
      </c>
      <c r="H133" s="28">
        <f t="shared" si="19"/>
        <v>0</v>
      </c>
      <c r="I133" s="187">
        <f t="shared" si="20"/>
        <v>0</v>
      </c>
    </row>
    <row r="134" spans="1:9" ht="21.95" customHeight="1">
      <c r="A134" s="192" t="s">
        <v>336</v>
      </c>
      <c r="B134" s="88" t="s">
        <v>109</v>
      </c>
      <c r="C134" s="24">
        <f t="shared" si="17"/>
        <v>3.6202128551076846</v>
      </c>
      <c r="D134" s="30">
        <v>432</v>
      </c>
      <c r="E134" s="26">
        <f t="shared" si="21"/>
        <v>4.32</v>
      </c>
      <c r="F134" s="27"/>
      <c r="G134" s="24">
        <f t="shared" si="18"/>
        <v>0</v>
      </c>
      <c r="H134" s="28">
        <f t="shared" si="19"/>
        <v>0</v>
      </c>
      <c r="I134" s="187">
        <f t="shared" si="20"/>
        <v>0</v>
      </c>
    </row>
    <row r="135" spans="1:9" ht="21.95" customHeight="1">
      <c r="A135" s="192" t="s">
        <v>337</v>
      </c>
      <c r="B135" s="88" t="s">
        <v>119</v>
      </c>
      <c r="C135" s="24">
        <f t="shared" si="17"/>
        <v>0.72069052208162243</v>
      </c>
      <c r="D135" s="30">
        <v>86</v>
      </c>
      <c r="E135" s="26">
        <f t="shared" si="21"/>
        <v>0.86</v>
      </c>
      <c r="F135" s="27"/>
      <c r="G135" s="24">
        <f t="shared" si="18"/>
        <v>0</v>
      </c>
      <c r="H135" s="28">
        <f t="shared" si="19"/>
        <v>0</v>
      </c>
      <c r="I135" s="187">
        <f t="shared" si="20"/>
        <v>0</v>
      </c>
    </row>
    <row r="136" spans="1:9" ht="21.95" customHeight="1">
      <c r="A136" s="192" t="s">
        <v>338</v>
      </c>
      <c r="B136" s="88" t="s">
        <v>156</v>
      </c>
      <c r="C136" s="24">
        <f t="shared" si="17"/>
        <v>5.1118746333696476</v>
      </c>
      <c r="D136" s="30">
        <v>610</v>
      </c>
      <c r="E136" s="26">
        <f t="shared" si="21"/>
        <v>6.1</v>
      </c>
      <c r="F136" s="27"/>
      <c r="G136" s="24">
        <f t="shared" si="18"/>
        <v>0</v>
      </c>
      <c r="H136" s="28">
        <f t="shared" si="19"/>
        <v>0</v>
      </c>
      <c r="I136" s="187">
        <f t="shared" si="20"/>
        <v>0</v>
      </c>
    </row>
    <row r="137" spans="1:9" ht="21.95" customHeight="1">
      <c r="A137" s="192" t="s">
        <v>339</v>
      </c>
      <c r="B137" s="88" t="s">
        <v>78</v>
      </c>
      <c r="C137" s="24">
        <f t="shared" si="17"/>
        <v>1.8687672840023464</v>
      </c>
      <c r="D137" s="30">
        <v>223</v>
      </c>
      <c r="E137" s="26">
        <f t="shared" si="21"/>
        <v>2.23</v>
      </c>
      <c r="F137" s="27"/>
      <c r="G137" s="24">
        <f t="shared" si="18"/>
        <v>0</v>
      </c>
      <c r="H137" s="28">
        <f t="shared" si="19"/>
        <v>0</v>
      </c>
      <c r="I137" s="187">
        <f t="shared" si="20"/>
        <v>0</v>
      </c>
    </row>
    <row r="138" spans="1:9" ht="21.95" customHeight="1">
      <c r="A138" s="192" t="s">
        <v>340</v>
      </c>
      <c r="B138" s="88" t="s">
        <v>78</v>
      </c>
      <c r="C138" s="24">
        <f t="shared" si="17"/>
        <v>2.3548143802899522</v>
      </c>
      <c r="D138" s="30">
        <v>281</v>
      </c>
      <c r="E138" s="26">
        <f t="shared" si="21"/>
        <v>2.81</v>
      </c>
      <c r="F138" s="27"/>
      <c r="G138" s="24">
        <f t="shared" si="18"/>
        <v>0</v>
      </c>
      <c r="H138" s="28">
        <f t="shared" si="19"/>
        <v>0</v>
      </c>
      <c r="I138" s="187">
        <f t="shared" si="20"/>
        <v>0</v>
      </c>
    </row>
    <row r="139" spans="1:9" ht="21.95" customHeight="1">
      <c r="A139" s="192" t="s">
        <v>341</v>
      </c>
      <c r="B139" s="88" t="s">
        <v>192</v>
      </c>
      <c r="C139" s="24">
        <f t="shared" si="17"/>
        <v>4.8604709628760583</v>
      </c>
      <c r="D139" s="30">
        <v>580</v>
      </c>
      <c r="E139" s="26">
        <f t="shared" si="21"/>
        <v>5.8</v>
      </c>
      <c r="F139" s="27"/>
      <c r="G139" s="24">
        <f t="shared" si="18"/>
        <v>0</v>
      </c>
      <c r="H139" s="28">
        <f t="shared" si="19"/>
        <v>0</v>
      </c>
      <c r="I139" s="187">
        <f t="shared" si="20"/>
        <v>0</v>
      </c>
    </row>
    <row r="140" spans="1:9" ht="21.95" customHeight="1">
      <c r="A140" s="192" t="s">
        <v>342</v>
      </c>
      <c r="B140" s="88" t="s">
        <v>120</v>
      </c>
      <c r="C140" s="24">
        <f t="shared" si="17"/>
        <v>4.4749853347858881</v>
      </c>
      <c r="D140" s="30">
        <v>534</v>
      </c>
      <c r="E140" s="26">
        <f t="shared" si="21"/>
        <v>5.34</v>
      </c>
      <c r="F140" s="27"/>
      <c r="G140" s="24">
        <f t="shared" si="18"/>
        <v>0</v>
      </c>
      <c r="H140" s="28">
        <f t="shared" si="19"/>
        <v>0</v>
      </c>
      <c r="I140" s="187">
        <f t="shared" si="20"/>
        <v>0</v>
      </c>
    </row>
    <row r="141" spans="1:9" ht="21.95" customHeight="1">
      <c r="A141" s="192" t="s">
        <v>343</v>
      </c>
      <c r="B141" s="88" t="s">
        <v>157</v>
      </c>
      <c r="C141" s="24">
        <f t="shared" si="17"/>
        <v>2.4050951143886703</v>
      </c>
      <c r="D141" s="30">
        <v>287</v>
      </c>
      <c r="E141" s="26">
        <f t="shared" si="21"/>
        <v>2.87</v>
      </c>
      <c r="F141" s="27"/>
      <c r="G141" s="24">
        <f t="shared" si="18"/>
        <v>0</v>
      </c>
      <c r="H141" s="28">
        <f t="shared" si="19"/>
        <v>0</v>
      </c>
      <c r="I141" s="187">
        <f t="shared" si="20"/>
        <v>0</v>
      </c>
    </row>
    <row r="142" spans="1:9" ht="21.95" customHeight="1">
      <c r="A142" s="192" t="s">
        <v>344</v>
      </c>
      <c r="B142" s="88" t="s">
        <v>182</v>
      </c>
      <c r="C142" s="24">
        <f t="shared" si="17"/>
        <v>2.0698902203972178</v>
      </c>
      <c r="D142" s="30">
        <v>247</v>
      </c>
      <c r="E142" s="26">
        <f t="shared" si="21"/>
        <v>2.4700000000000002</v>
      </c>
      <c r="F142" s="27"/>
      <c r="G142" s="24">
        <f t="shared" si="18"/>
        <v>0</v>
      </c>
      <c r="H142" s="28">
        <f t="shared" si="19"/>
        <v>0</v>
      </c>
      <c r="I142" s="187">
        <f t="shared" si="20"/>
        <v>0</v>
      </c>
    </row>
    <row r="143" spans="1:9" ht="21.95" customHeight="1">
      <c r="A143" s="192" t="s">
        <v>345</v>
      </c>
      <c r="B143" s="88">
        <v>420</v>
      </c>
      <c r="C143" s="24">
        <f t="shared" si="17"/>
        <v>2.9833235565239251</v>
      </c>
      <c r="D143" s="30">
        <v>356</v>
      </c>
      <c r="E143" s="26">
        <f t="shared" si="21"/>
        <v>3.56</v>
      </c>
      <c r="F143" s="27"/>
      <c r="G143" s="24">
        <f t="shared" si="18"/>
        <v>0</v>
      </c>
      <c r="H143" s="28">
        <f t="shared" si="19"/>
        <v>0</v>
      </c>
      <c r="I143" s="187">
        <f t="shared" si="20"/>
        <v>0</v>
      </c>
    </row>
    <row r="144" spans="1:9" ht="21.95" customHeight="1">
      <c r="A144" s="224" t="s">
        <v>121</v>
      </c>
      <c r="B144" s="225"/>
      <c r="C144" s="225"/>
      <c r="D144" s="225"/>
      <c r="E144" s="225"/>
      <c r="F144" s="225"/>
      <c r="G144" s="225"/>
      <c r="H144" s="225"/>
      <c r="I144" s="226"/>
    </row>
    <row r="145" spans="1:9" ht="21.95" customHeight="1">
      <c r="A145" s="188" t="s">
        <v>346</v>
      </c>
      <c r="B145" s="138" t="s">
        <v>78</v>
      </c>
      <c r="C145" s="139">
        <f t="shared" ref="C145:C162" si="22">D145/119.33</f>
        <v>3.4526104081119584</v>
      </c>
      <c r="D145" s="140">
        <v>412</v>
      </c>
      <c r="E145" s="141">
        <f>D145/100</f>
        <v>4.12</v>
      </c>
      <c r="F145" s="146"/>
      <c r="G145" s="139">
        <f t="shared" ref="G145:G162" si="23">F145*C145</f>
        <v>0</v>
      </c>
      <c r="H145" s="143">
        <f t="shared" ref="H145:H162" si="24">D145*F145</f>
        <v>0</v>
      </c>
      <c r="I145" s="189">
        <f t="shared" ref="I145:I162" si="25">F145*E145</f>
        <v>0</v>
      </c>
    </row>
    <row r="146" spans="1:9" ht="21.95" customHeight="1">
      <c r="A146" s="192" t="s">
        <v>347</v>
      </c>
      <c r="B146" s="136" t="s">
        <v>173</v>
      </c>
      <c r="C146" s="24">
        <f t="shared" si="22"/>
        <v>4.3744238665884518</v>
      </c>
      <c r="D146" s="30">
        <v>522</v>
      </c>
      <c r="E146" s="26">
        <f t="shared" ref="E146:E162" si="26">D146/100</f>
        <v>5.22</v>
      </c>
      <c r="F146" s="137"/>
      <c r="G146" s="24">
        <f t="shared" si="23"/>
        <v>0</v>
      </c>
      <c r="H146" s="28">
        <f t="shared" si="24"/>
        <v>0</v>
      </c>
      <c r="I146" s="187">
        <f t="shared" si="25"/>
        <v>0</v>
      </c>
    </row>
    <row r="147" spans="1:9" ht="21.95" customHeight="1">
      <c r="A147" s="188" t="s">
        <v>348</v>
      </c>
      <c r="B147" s="138" t="s">
        <v>108</v>
      </c>
      <c r="C147" s="139">
        <f t="shared" si="22"/>
        <v>4.0475990949467864</v>
      </c>
      <c r="D147" s="140">
        <v>483</v>
      </c>
      <c r="E147" s="141">
        <f t="shared" si="26"/>
        <v>4.83</v>
      </c>
      <c r="F147" s="146"/>
      <c r="G147" s="139">
        <f t="shared" si="23"/>
        <v>0</v>
      </c>
      <c r="H147" s="143">
        <f t="shared" si="24"/>
        <v>0</v>
      </c>
      <c r="I147" s="189">
        <f t="shared" si="25"/>
        <v>0</v>
      </c>
    </row>
    <row r="148" spans="1:9" ht="21.95" customHeight="1">
      <c r="A148" s="192" t="s">
        <v>349</v>
      </c>
      <c r="B148" s="88" t="s">
        <v>108</v>
      </c>
      <c r="C148" s="24">
        <f t="shared" si="22"/>
        <v>1.7346853264057656</v>
      </c>
      <c r="D148" s="30">
        <v>207</v>
      </c>
      <c r="E148" s="26">
        <f t="shared" si="26"/>
        <v>2.0699999999999998</v>
      </c>
      <c r="F148" s="98"/>
      <c r="G148" s="24">
        <f t="shared" si="23"/>
        <v>0</v>
      </c>
      <c r="H148" s="28">
        <f t="shared" si="24"/>
        <v>0</v>
      </c>
      <c r="I148" s="187">
        <f t="shared" si="25"/>
        <v>0</v>
      </c>
    </row>
    <row r="149" spans="1:9" ht="21.95" customHeight="1">
      <c r="A149" s="192" t="s">
        <v>350</v>
      </c>
      <c r="B149" s="88" t="s">
        <v>108</v>
      </c>
      <c r="C149" s="24">
        <f t="shared" si="22"/>
        <v>3.8129556691527697</v>
      </c>
      <c r="D149" s="30">
        <v>455</v>
      </c>
      <c r="E149" s="26">
        <f t="shared" si="26"/>
        <v>4.55</v>
      </c>
      <c r="F149" s="98"/>
      <c r="G149" s="24">
        <f t="shared" si="23"/>
        <v>0</v>
      </c>
      <c r="H149" s="28">
        <f t="shared" si="24"/>
        <v>0</v>
      </c>
      <c r="I149" s="187">
        <f t="shared" si="25"/>
        <v>0</v>
      </c>
    </row>
    <row r="150" spans="1:9" ht="21.95" customHeight="1">
      <c r="A150" s="192" t="s">
        <v>351</v>
      </c>
      <c r="B150" s="88" t="s">
        <v>108</v>
      </c>
      <c r="C150" s="24">
        <f t="shared" si="22"/>
        <v>9.1929942177155795</v>
      </c>
      <c r="D150" s="30">
        <v>1097</v>
      </c>
      <c r="E150" s="26">
        <f t="shared" si="26"/>
        <v>10.97</v>
      </c>
      <c r="F150" s="98"/>
      <c r="G150" s="24">
        <f t="shared" si="23"/>
        <v>0</v>
      </c>
      <c r="H150" s="28">
        <f t="shared" si="24"/>
        <v>0</v>
      </c>
      <c r="I150" s="187">
        <f t="shared" si="25"/>
        <v>0</v>
      </c>
    </row>
    <row r="151" spans="1:9" ht="21.95" customHeight="1">
      <c r="A151" s="192" t="s">
        <v>352</v>
      </c>
      <c r="B151" s="88" t="s">
        <v>122</v>
      </c>
      <c r="C151" s="24">
        <f t="shared" si="22"/>
        <v>4.9610324310734937</v>
      </c>
      <c r="D151" s="30">
        <v>592</v>
      </c>
      <c r="E151" s="26">
        <f t="shared" si="26"/>
        <v>5.92</v>
      </c>
      <c r="F151" s="98"/>
      <c r="G151" s="24">
        <f t="shared" si="23"/>
        <v>0</v>
      </c>
      <c r="H151" s="28">
        <f t="shared" si="24"/>
        <v>0</v>
      </c>
      <c r="I151" s="187">
        <f t="shared" si="25"/>
        <v>0</v>
      </c>
    </row>
    <row r="152" spans="1:9" ht="21.95" customHeight="1">
      <c r="A152" s="188" t="s">
        <v>353</v>
      </c>
      <c r="B152" s="138" t="s">
        <v>108</v>
      </c>
      <c r="C152" s="139">
        <f t="shared" si="22"/>
        <v>6.3353724964384481</v>
      </c>
      <c r="D152" s="140">
        <v>756</v>
      </c>
      <c r="E152" s="141">
        <f t="shared" si="26"/>
        <v>7.56</v>
      </c>
      <c r="F152" s="146"/>
      <c r="G152" s="139">
        <f t="shared" si="23"/>
        <v>0</v>
      </c>
      <c r="H152" s="143">
        <f t="shared" si="24"/>
        <v>0</v>
      </c>
      <c r="I152" s="189">
        <f t="shared" si="25"/>
        <v>0</v>
      </c>
    </row>
    <row r="153" spans="1:9" ht="21.95" customHeight="1">
      <c r="A153" s="192" t="s">
        <v>354</v>
      </c>
      <c r="B153" s="136" t="s">
        <v>173</v>
      </c>
      <c r="C153" s="24">
        <f t="shared" si="22"/>
        <v>5.2962373250649462</v>
      </c>
      <c r="D153" s="30">
        <v>632</v>
      </c>
      <c r="E153" s="26">
        <f t="shared" si="26"/>
        <v>6.32</v>
      </c>
      <c r="F153" s="137"/>
      <c r="G153" s="24">
        <f t="shared" si="23"/>
        <v>0</v>
      </c>
      <c r="H153" s="28">
        <f t="shared" si="24"/>
        <v>0</v>
      </c>
      <c r="I153" s="187">
        <f t="shared" si="25"/>
        <v>0</v>
      </c>
    </row>
    <row r="154" spans="1:9" ht="21.95" customHeight="1">
      <c r="A154" s="192" t="s">
        <v>355</v>
      </c>
      <c r="B154" s="136" t="s">
        <v>173</v>
      </c>
      <c r="C154" s="24">
        <f t="shared" si="22"/>
        <v>2.7989608648286266</v>
      </c>
      <c r="D154" s="30">
        <v>334</v>
      </c>
      <c r="E154" s="26">
        <f t="shared" si="26"/>
        <v>3.34</v>
      </c>
      <c r="F154" s="137"/>
      <c r="G154" s="24">
        <f t="shared" si="23"/>
        <v>0</v>
      </c>
      <c r="H154" s="28">
        <f t="shared" si="24"/>
        <v>0</v>
      </c>
      <c r="I154" s="187">
        <f t="shared" si="25"/>
        <v>0</v>
      </c>
    </row>
    <row r="155" spans="1:9" ht="21.95" customHeight="1">
      <c r="A155" s="188" t="s">
        <v>356</v>
      </c>
      <c r="B155" s="138" t="s">
        <v>108</v>
      </c>
      <c r="C155" s="139">
        <f t="shared" si="22"/>
        <v>5.3967987932623815</v>
      </c>
      <c r="D155" s="140">
        <v>644</v>
      </c>
      <c r="E155" s="141">
        <f t="shared" si="26"/>
        <v>6.44</v>
      </c>
      <c r="F155" s="146"/>
      <c r="G155" s="139">
        <f t="shared" si="23"/>
        <v>0</v>
      </c>
      <c r="H155" s="143">
        <f t="shared" si="24"/>
        <v>0</v>
      </c>
      <c r="I155" s="189">
        <f t="shared" si="25"/>
        <v>0</v>
      </c>
    </row>
    <row r="156" spans="1:9" ht="21.95" customHeight="1">
      <c r="A156" s="192" t="s">
        <v>357</v>
      </c>
      <c r="B156" s="88" t="s">
        <v>108</v>
      </c>
      <c r="C156" s="24">
        <f t="shared" si="22"/>
        <v>3.2012067376183695</v>
      </c>
      <c r="D156" s="30">
        <v>382</v>
      </c>
      <c r="E156" s="26">
        <f t="shared" si="26"/>
        <v>3.82</v>
      </c>
      <c r="F156" s="98"/>
      <c r="G156" s="24">
        <f t="shared" si="23"/>
        <v>0</v>
      </c>
      <c r="H156" s="28">
        <f t="shared" si="24"/>
        <v>0</v>
      </c>
      <c r="I156" s="187">
        <f t="shared" si="25"/>
        <v>0</v>
      </c>
    </row>
    <row r="157" spans="1:9" ht="21.95" customHeight="1">
      <c r="A157" s="188" t="s">
        <v>358</v>
      </c>
      <c r="B157" s="138" t="s">
        <v>108</v>
      </c>
      <c r="C157" s="139">
        <f t="shared" si="22"/>
        <v>2.4134752367384564</v>
      </c>
      <c r="D157" s="140">
        <v>288</v>
      </c>
      <c r="E157" s="141">
        <f t="shared" si="26"/>
        <v>2.88</v>
      </c>
      <c r="F157" s="146"/>
      <c r="G157" s="139">
        <f t="shared" si="23"/>
        <v>0</v>
      </c>
      <c r="H157" s="143">
        <f t="shared" si="24"/>
        <v>0</v>
      </c>
      <c r="I157" s="189">
        <f t="shared" si="25"/>
        <v>0</v>
      </c>
    </row>
    <row r="158" spans="1:9" ht="21.95" customHeight="1">
      <c r="A158" s="188" t="s">
        <v>359</v>
      </c>
      <c r="B158" s="138" t="s">
        <v>108</v>
      </c>
      <c r="C158" s="139">
        <f t="shared" si="22"/>
        <v>4.5755468029833235</v>
      </c>
      <c r="D158" s="140">
        <v>546</v>
      </c>
      <c r="E158" s="141">
        <f t="shared" si="26"/>
        <v>5.46</v>
      </c>
      <c r="F158" s="146"/>
      <c r="G158" s="139">
        <f t="shared" si="23"/>
        <v>0</v>
      </c>
      <c r="H158" s="143">
        <f t="shared" si="24"/>
        <v>0</v>
      </c>
      <c r="I158" s="189">
        <f t="shared" si="25"/>
        <v>0</v>
      </c>
    </row>
    <row r="159" spans="1:9" ht="21.95" customHeight="1">
      <c r="A159" s="192" t="s">
        <v>360</v>
      </c>
      <c r="B159" s="88" t="s">
        <v>78</v>
      </c>
      <c r="C159" s="24">
        <f t="shared" si="22"/>
        <v>11.061761501717925</v>
      </c>
      <c r="D159" s="30">
        <v>1320</v>
      </c>
      <c r="E159" s="26">
        <f t="shared" si="26"/>
        <v>13.2</v>
      </c>
      <c r="F159" s="98"/>
      <c r="G159" s="24">
        <f t="shared" si="23"/>
        <v>0</v>
      </c>
      <c r="H159" s="28">
        <f t="shared" si="24"/>
        <v>0</v>
      </c>
      <c r="I159" s="187">
        <f t="shared" si="25"/>
        <v>0</v>
      </c>
    </row>
    <row r="160" spans="1:9" ht="21.95" customHeight="1">
      <c r="A160" s="192" t="s">
        <v>361</v>
      </c>
      <c r="B160" s="88" t="s">
        <v>108</v>
      </c>
      <c r="C160" s="24">
        <f t="shared" si="22"/>
        <v>2.7989608648286266</v>
      </c>
      <c r="D160" s="30">
        <v>334</v>
      </c>
      <c r="E160" s="26">
        <f t="shared" si="26"/>
        <v>3.34</v>
      </c>
      <c r="F160" s="98"/>
      <c r="G160" s="24">
        <f t="shared" si="23"/>
        <v>0</v>
      </c>
      <c r="H160" s="28">
        <f t="shared" si="24"/>
        <v>0</v>
      </c>
      <c r="I160" s="187">
        <f t="shared" si="25"/>
        <v>0</v>
      </c>
    </row>
    <row r="161" spans="1:9" ht="21.95" customHeight="1">
      <c r="A161" s="188" t="s">
        <v>362</v>
      </c>
      <c r="B161" s="138" t="s">
        <v>108</v>
      </c>
      <c r="C161" s="139">
        <f t="shared" si="22"/>
        <v>3.8548562809017013</v>
      </c>
      <c r="D161" s="140">
        <v>460</v>
      </c>
      <c r="E161" s="141">
        <f t="shared" si="26"/>
        <v>4.5999999999999996</v>
      </c>
      <c r="F161" s="146"/>
      <c r="G161" s="139">
        <f t="shared" si="23"/>
        <v>0</v>
      </c>
      <c r="H161" s="143">
        <f t="shared" si="24"/>
        <v>0</v>
      </c>
      <c r="I161" s="189">
        <f t="shared" si="25"/>
        <v>0</v>
      </c>
    </row>
    <row r="162" spans="1:9" ht="21.95" customHeight="1">
      <c r="A162" s="192" t="s">
        <v>363</v>
      </c>
      <c r="B162" s="88" t="s">
        <v>108</v>
      </c>
      <c r="C162" s="24">
        <f t="shared" si="22"/>
        <v>10.047766697393783</v>
      </c>
      <c r="D162" s="30">
        <v>1199</v>
      </c>
      <c r="E162" s="26">
        <f t="shared" si="26"/>
        <v>11.99</v>
      </c>
      <c r="F162" s="98"/>
      <c r="G162" s="24">
        <f t="shared" si="23"/>
        <v>0</v>
      </c>
      <c r="H162" s="28">
        <f t="shared" si="24"/>
        <v>0</v>
      </c>
      <c r="I162" s="187">
        <f t="shared" si="25"/>
        <v>0</v>
      </c>
    </row>
    <row r="163" spans="1:9" ht="21.95" customHeight="1">
      <c r="A163" s="224" t="s">
        <v>123</v>
      </c>
      <c r="B163" s="225"/>
      <c r="C163" s="225"/>
      <c r="D163" s="225"/>
      <c r="E163" s="225"/>
      <c r="F163" s="225"/>
      <c r="G163" s="225"/>
      <c r="H163" s="225"/>
      <c r="I163" s="226"/>
    </row>
    <row r="164" spans="1:9" ht="21.95" customHeight="1">
      <c r="A164" s="192" t="s">
        <v>364</v>
      </c>
      <c r="B164" s="103" t="s">
        <v>124</v>
      </c>
      <c r="C164" s="24">
        <f t="shared" ref="C164:C180" si="27">D164/119.33</f>
        <v>4.9275119416743483</v>
      </c>
      <c r="D164" s="30">
        <v>588</v>
      </c>
      <c r="E164" s="26">
        <f>D164/100</f>
        <v>5.88</v>
      </c>
      <c r="F164" s="98"/>
      <c r="G164" s="24">
        <f t="shared" ref="G164:G177" si="28">F164*C164</f>
        <v>0</v>
      </c>
      <c r="H164" s="28">
        <f t="shared" ref="H164:H177" si="29">D164*F164</f>
        <v>0</v>
      </c>
      <c r="I164" s="187">
        <f t="shared" ref="I164:I177" si="30">F164*E164</f>
        <v>0</v>
      </c>
    </row>
    <row r="165" spans="1:9" ht="21.95" customHeight="1">
      <c r="A165" s="188" t="s">
        <v>365</v>
      </c>
      <c r="B165" s="147" t="s">
        <v>179</v>
      </c>
      <c r="C165" s="139">
        <f t="shared" si="27"/>
        <v>6.9387413056230622</v>
      </c>
      <c r="D165" s="140">
        <v>828</v>
      </c>
      <c r="E165" s="141">
        <f t="shared" ref="E165:E180" si="31">D165/100</f>
        <v>8.2799999999999994</v>
      </c>
      <c r="F165" s="146"/>
      <c r="G165" s="139">
        <f t="shared" si="28"/>
        <v>0</v>
      </c>
      <c r="H165" s="143">
        <f t="shared" si="29"/>
        <v>0</v>
      </c>
      <c r="I165" s="189">
        <f t="shared" si="30"/>
        <v>0</v>
      </c>
    </row>
    <row r="166" spans="1:9" ht="21.95" customHeight="1">
      <c r="A166" s="192" t="s">
        <v>366</v>
      </c>
      <c r="B166" s="103" t="s">
        <v>124</v>
      </c>
      <c r="C166" s="24">
        <f t="shared" si="27"/>
        <v>5.9750272353976372</v>
      </c>
      <c r="D166" s="30">
        <v>713</v>
      </c>
      <c r="E166" s="26">
        <f t="shared" si="31"/>
        <v>7.13</v>
      </c>
      <c r="F166" s="98"/>
      <c r="G166" s="24">
        <f t="shared" si="28"/>
        <v>0</v>
      </c>
      <c r="H166" s="28">
        <f t="shared" si="29"/>
        <v>0</v>
      </c>
      <c r="I166" s="187">
        <f t="shared" si="30"/>
        <v>0</v>
      </c>
    </row>
    <row r="167" spans="1:9" ht="21.95" customHeight="1">
      <c r="A167" s="188" t="s">
        <v>367</v>
      </c>
      <c r="B167" s="147" t="s">
        <v>124</v>
      </c>
      <c r="C167" s="139">
        <f t="shared" si="27"/>
        <v>5.2962373250649462</v>
      </c>
      <c r="D167" s="140">
        <v>632</v>
      </c>
      <c r="E167" s="141">
        <f t="shared" si="31"/>
        <v>6.32</v>
      </c>
      <c r="F167" s="146"/>
      <c r="G167" s="139">
        <f>F167*C167</f>
        <v>0</v>
      </c>
      <c r="H167" s="143">
        <f>D167*F167</f>
        <v>0</v>
      </c>
      <c r="I167" s="189">
        <f>F167*E167</f>
        <v>0</v>
      </c>
    </row>
    <row r="168" spans="1:9" ht="21.95" customHeight="1">
      <c r="A168" s="192" t="s">
        <v>368</v>
      </c>
      <c r="B168" s="103" t="s">
        <v>125</v>
      </c>
      <c r="C168" s="24">
        <f t="shared" si="27"/>
        <v>17.958602195592057</v>
      </c>
      <c r="D168" s="30">
        <v>2143</v>
      </c>
      <c r="E168" s="26">
        <f t="shared" si="31"/>
        <v>21.43</v>
      </c>
      <c r="F168" s="98"/>
      <c r="G168" s="24">
        <f t="shared" si="28"/>
        <v>0</v>
      </c>
      <c r="H168" s="28">
        <f t="shared" si="29"/>
        <v>0</v>
      </c>
      <c r="I168" s="187">
        <f t="shared" si="30"/>
        <v>0</v>
      </c>
    </row>
    <row r="169" spans="1:9" ht="21.95" customHeight="1">
      <c r="A169" s="192" t="s">
        <v>369</v>
      </c>
      <c r="B169" s="103" t="s">
        <v>183</v>
      </c>
      <c r="C169" s="24">
        <f t="shared" si="27"/>
        <v>8.187379535741222</v>
      </c>
      <c r="D169" s="30">
        <v>977</v>
      </c>
      <c r="E169" s="26">
        <f t="shared" si="31"/>
        <v>9.77</v>
      </c>
      <c r="F169" s="98"/>
      <c r="G169" s="24">
        <f t="shared" si="28"/>
        <v>0</v>
      </c>
      <c r="H169" s="28">
        <f t="shared" si="29"/>
        <v>0</v>
      </c>
      <c r="I169" s="187">
        <f t="shared" si="30"/>
        <v>0</v>
      </c>
    </row>
    <row r="170" spans="1:9" ht="21.95" customHeight="1">
      <c r="A170" s="192" t="s">
        <v>370</v>
      </c>
      <c r="B170" s="103" t="s">
        <v>118</v>
      </c>
      <c r="C170" s="24">
        <f t="shared" si="27"/>
        <v>9.1762339730160054</v>
      </c>
      <c r="D170" s="30">
        <v>1095</v>
      </c>
      <c r="E170" s="26">
        <f t="shared" si="31"/>
        <v>10.95</v>
      </c>
      <c r="F170" s="98"/>
      <c r="G170" s="24">
        <f t="shared" si="28"/>
        <v>0</v>
      </c>
      <c r="H170" s="28">
        <f t="shared" si="29"/>
        <v>0</v>
      </c>
      <c r="I170" s="187">
        <f t="shared" si="30"/>
        <v>0</v>
      </c>
    </row>
    <row r="171" spans="1:9" ht="21.95" customHeight="1">
      <c r="A171" s="192" t="s">
        <v>371</v>
      </c>
      <c r="B171" s="88" t="s">
        <v>108</v>
      </c>
      <c r="C171" s="24">
        <f t="shared" si="27"/>
        <v>34.794267996312747</v>
      </c>
      <c r="D171" s="30">
        <v>4152</v>
      </c>
      <c r="E171" s="26">
        <f t="shared" si="31"/>
        <v>41.52</v>
      </c>
      <c r="F171" s="98"/>
      <c r="G171" s="24">
        <f>F171*C171</f>
        <v>0</v>
      </c>
      <c r="H171" s="28">
        <f>D171*F171</f>
        <v>0</v>
      </c>
      <c r="I171" s="187">
        <f>F171*E171</f>
        <v>0</v>
      </c>
    </row>
    <row r="172" spans="1:9" ht="21.95" customHeight="1">
      <c r="A172" s="192" t="s">
        <v>372</v>
      </c>
      <c r="B172" s="88" t="s">
        <v>108</v>
      </c>
      <c r="C172" s="24">
        <f t="shared" si="27"/>
        <v>17.975362440291629</v>
      </c>
      <c r="D172" s="30">
        <v>2145</v>
      </c>
      <c r="E172" s="26">
        <f t="shared" si="31"/>
        <v>21.45</v>
      </c>
      <c r="F172" s="98"/>
      <c r="G172" s="24">
        <f>F172*C172</f>
        <v>0</v>
      </c>
      <c r="H172" s="28">
        <f>D172*F172</f>
        <v>0</v>
      </c>
      <c r="I172" s="187">
        <f>F172*E172</f>
        <v>0</v>
      </c>
    </row>
    <row r="173" spans="1:9" ht="21.95" customHeight="1">
      <c r="A173" s="188" t="s">
        <v>373</v>
      </c>
      <c r="B173" s="138" t="s">
        <v>108</v>
      </c>
      <c r="C173" s="139">
        <f t="shared" si="27"/>
        <v>26.020279896086482</v>
      </c>
      <c r="D173" s="140">
        <v>3105</v>
      </c>
      <c r="E173" s="141">
        <f t="shared" si="31"/>
        <v>31.05</v>
      </c>
      <c r="F173" s="146"/>
      <c r="G173" s="139">
        <f t="shared" si="28"/>
        <v>0</v>
      </c>
      <c r="H173" s="143">
        <f t="shared" si="29"/>
        <v>0</v>
      </c>
      <c r="I173" s="189">
        <f t="shared" si="30"/>
        <v>0</v>
      </c>
    </row>
    <row r="174" spans="1:9" ht="21.95" customHeight="1">
      <c r="A174" s="192" t="s">
        <v>374</v>
      </c>
      <c r="B174" s="88" t="s">
        <v>108</v>
      </c>
      <c r="C174" s="24">
        <f t="shared" si="27"/>
        <v>13.776921143048689</v>
      </c>
      <c r="D174" s="30">
        <v>1644</v>
      </c>
      <c r="E174" s="26">
        <f t="shared" si="31"/>
        <v>16.440000000000001</v>
      </c>
      <c r="F174" s="98"/>
      <c r="G174" s="24">
        <f t="shared" si="28"/>
        <v>0</v>
      </c>
      <c r="H174" s="28">
        <f t="shared" si="29"/>
        <v>0</v>
      </c>
      <c r="I174" s="187">
        <f t="shared" si="30"/>
        <v>0</v>
      </c>
    </row>
    <row r="175" spans="1:9" ht="21.95" customHeight="1">
      <c r="A175" s="192" t="s">
        <v>375</v>
      </c>
      <c r="B175" s="88" t="s">
        <v>108</v>
      </c>
      <c r="C175" s="24">
        <f t="shared" si="27"/>
        <v>15.587027570602531</v>
      </c>
      <c r="D175" s="30">
        <v>1860</v>
      </c>
      <c r="E175" s="26">
        <f t="shared" si="31"/>
        <v>18.600000000000001</v>
      </c>
      <c r="F175" s="98"/>
      <c r="G175" s="24">
        <f t="shared" si="28"/>
        <v>0</v>
      </c>
      <c r="H175" s="28">
        <f t="shared" si="29"/>
        <v>0</v>
      </c>
      <c r="I175" s="187">
        <f t="shared" si="30"/>
        <v>0</v>
      </c>
    </row>
    <row r="176" spans="1:9" ht="21.95" customHeight="1">
      <c r="A176" s="192" t="s">
        <v>190</v>
      </c>
      <c r="B176" s="88" t="s">
        <v>108</v>
      </c>
      <c r="C176" s="24">
        <f t="shared" si="27"/>
        <v>29.162825777256348</v>
      </c>
      <c r="D176" s="30">
        <v>3480</v>
      </c>
      <c r="E176" s="26">
        <f t="shared" si="31"/>
        <v>34.799999999999997</v>
      </c>
      <c r="F176" s="98"/>
      <c r="G176" s="24">
        <f t="shared" si="28"/>
        <v>0</v>
      </c>
      <c r="H176" s="28">
        <f t="shared" si="29"/>
        <v>0</v>
      </c>
      <c r="I176" s="187">
        <f t="shared" si="30"/>
        <v>0</v>
      </c>
    </row>
    <row r="177" spans="1:9" ht="21.95" customHeight="1">
      <c r="A177" s="192" t="s">
        <v>376</v>
      </c>
      <c r="B177" s="88" t="s">
        <v>108</v>
      </c>
      <c r="C177" s="24">
        <f t="shared" si="27"/>
        <v>18.101064275538423</v>
      </c>
      <c r="D177" s="30">
        <v>2160</v>
      </c>
      <c r="E177" s="26">
        <f t="shared" si="31"/>
        <v>21.6</v>
      </c>
      <c r="F177" s="98"/>
      <c r="G177" s="24">
        <f t="shared" si="28"/>
        <v>0</v>
      </c>
      <c r="H177" s="28">
        <f t="shared" si="29"/>
        <v>0</v>
      </c>
      <c r="I177" s="187">
        <f t="shared" si="30"/>
        <v>0</v>
      </c>
    </row>
    <row r="178" spans="1:9" ht="21.95" customHeight="1">
      <c r="A178" s="192" t="s">
        <v>377</v>
      </c>
      <c r="B178" s="88" t="s">
        <v>108</v>
      </c>
      <c r="C178" s="24">
        <f t="shared" si="27"/>
        <v>24.134752367384564</v>
      </c>
      <c r="D178" s="30">
        <v>2880</v>
      </c>
      <c r="E178" s="26">
        <f t="shared" si="31"/>
        <v>28.8</v>
      </c>
      <c r="F178" s="98"/>
      <c r="G178" s="24">
        <f>F178*C178</f>
        <v>0</v>
      </c>
      <c r="H178" s="28">
        <f>D178*F178</f>
        <v>0</v>
      </c>
      <c r="I178" s="187">
        <f>F178*E178</f>
        <v>0</v>
      </c>
    </row>
    <row r="179" spans="1:9" ht="21.95" customHeight="1">
      <c r="A179" s="192" t="s">
        <v>378</v>
      </c>
      <c r="B179" s="88" t="s">
        <v>151</v>
      </c>
      <c r="C179" s="24">
        <f t="shared" si="27"/>
        <v>8.187379535741222</v>
      </c>
      <c r="D179" s="30">
        <v>977</v>
      </c>
      <c r="E179" s="26">
        <f t="shared" si="31"/>
        <v>9.77</v>
      </c>
      <c r="F179" s="98"/>
      <c r="G179" s="24">
        <f>F179*C179</f>
        <v>0</v>
      </c>
      <c r="H179" s="28">
        <f>D179*F179</f>
        <v>0</v>
      </c>
      <c r="I179" s="187">
        <f>F179*E179</f>
        <v>0</v>
      </c>
    </row>
    <row r="180" spans="1:9" ht="21.95" customHeight="1">
      <c r="A180" s="192" t="s">
        <v>379</v>
      </c>
      <c r="B180" s="88" t="s">
        <v>126</v>
      </c>
      <c r="C180" s="24">
        <f t="shared" si="27"/>
        <v>12.478002178831812</v>
      </c>
      <c r="D180" s="30">
        <v>1489</v>
      </c>
      <c r="E180" s="26">
        <f t="shared" si="31"/>
        <v>14.89</v>
      </c>
      <c r="F180" s="98"/>
      <c r="G180" s="24">
        <f>F180*C180</f>
        <v>0</v>
      </c>
      <c r="H180" s="28">
        <f>D180*F180</f>
        <v>0</v>
      </c>
      <c r="I180" s="187">
        <f>F180*E180</f>
        <v>0</v>
      </c>
    </row>
    <row r="181" spans="1:9" ht="21.95" customHeight="1">
      <c r="A181" s="224" t="s">
        <v>127</v>
      </c>
      <c r="B181" s="227"/>
      <c r="C181" s="227"/>
      <c r="D181" s="227"/>
      <c r="E181" s="227"/>
      <c r="F181" s="227"/>
      <c r="G181" s="227"/>
      <c r="H181" s="227"/>
      <c r="I181" s="228"/>
    </row>
    <row r="182" spans="1:9" ht="21.95" customHeight="1">
      <c r="A182" s="186" t="s">
        <v>128</v>
      </c>
      <c r="B182" s="88" t="s">
        <v>129</v>
      </c>
      <c r="C182" s="24">
        <f t="shared" ref="C182:C192" si="32">D182/119.33</f>
        <v>2.8408614765775582</v>
      </c>
      <c r="D182" s="30">
        <v>339</v>
      </c>
      <c r="E182" s="26">
        <f>D182/100</f>
        <v>3.39</v>
      </c>
      <c r="F182" s="27"/>
      <c r="G182" s="24">
        <f t="shared" ref="G182:G192" si="33">F182*C182</f>
        <v>0</v>
      </c>
      <c r="H182" s="28">
        <f t="shared" ref="H182:H192" si="34">D182*F182</f>
        <v>0</v>
      </c>
      <c r="I182" s="187">
        <f t="shared" ref="I182:I192" si="35">F182*E182</f>
        <v>0</v>
      </c>
    </row>
    <row r="183" spans="1:9" ht="25.5" customHeight="1">
      <c r="A183" s="186" t="s">
        <v>380</v>
      </c>
      <c r="B183" s="88" t="s">
        <v>180</v>
      </c>
      <c r="C183" s="24">
        <f t="shared" si="32"/>
        <v>6.402413475236739</v>
      </c>
      <c r="D183" s="30">
        <v>764</v>
      </c>
      <c r="E183" s="26">
        <f t="shared" ref="E183:E192" si="36">D183/100</f>
        <v>7.64</v>
      </c>
      <c r="F183" s="27"/>
      <c r="G183" s="24">
        <f>F183*C183</f>
        <v>0</v>
      </c>
      <c r="H183" s="28">
        <f>D183*F183</f>
        <v>0</v>
      </c>
      <c r="I183" s="187">
        <f>F183*E183</f>
        <v>0</v>
      </c>
    </row>
    <row r="184" spans="1:9" ht="21.95" customHeight="1">
      <c r="A184" s="190" t="s">
        <v>381</v>
      </c>
      <c r="B184" s="138" t="s">
        <v>130</v>
      </c>
      <c r="C184" s="139">
        <f t="shared" si="32"/>
        <v>3.8213357915025559</v>
      </c>
      <c r="D184" s="140">
        <v>456</v>
      </c>
      <c r="E184" s="141">
        <f t="shared" si="36"/>
        <v>4.5599999999999996</v>
      </c>
      <c r="F184" s="142"/>
      <c r="G184" s="139">
        <f t="shared" si="33"/>
        <v>0</v>
      </c>
      <c r="H184" s="143">
        <f t="shared" si="34"/>
        <v>0</v>
      </c>
      <c r="I184" s="189">
        <f t="shared" si="35"/>
        <v>0</v>
      </c>
    </row>
    <row r="185" spans="1:9" ht="21.95" customHeight="1">
      <c r="A185" s="186" t="s">
        <v>382</v>
      </c>
      <c r="B185" s="88" t="s">
        <v>131</v>
      </c>
      <c r="C185" s="24">
        <f t="shared" si="32"/>
        <v>8.5309645520824606</v>
      </c>
      <c r="D185" s="30">
        <v>1018</v>
      </c>
      <c r="E185" s="26">
        <f t="shared" si="36"/>
        <v>10.18</v>
      </c>
      <c r="F185" s="27"/>
      <c r="G185" s="24">
        <f t="shared" si="33"/>
        <v>0</v>
      </c>
      <c r="H185" s="28">
        <f t="shared" si="34"/>
        <v>0</v>
      </c>
      <c r="I185" s="187">
        <f t="shared" si="35"/>
        <v>0</v>
      </c>
    </row>
    <row r="186" spans="1:9" ht="21.95" customHeight="1">
      <c r="A186" s="190" t="s">
        <v>383</v>
      </c>
      <c r="B186" s="138" t="s">
        <v>132</v>
      </c>
      <c r="C186" s="139">
        <f t="shared" si="32"/>
        <v>6.2683315176401573</v>
      </c>
      <c r="D186" s="140">
        <v>748</v>
      </c>
      <c r="E186" s="141">
        <f t="shared" si="36"/>
        <v>7.48</v>
      </c>
      <c r="F186" s="142"/>
      <c r="G186" s="139">
        <f t="shared" si="33"/>
        <v>0</v>
      </c>
      <c r="H186" s="143">
        <f t="shared" si="34"/>
        <v>0</v>
      </c>
      <c r="I186" s="189">
        <f t="shared" si="35"/>
        <v>0</v>
      </c>
    </row>
    <row r="187" spans="1:9" ht="21.95" customHeight="1">
      <c r="A187" s="186" t="s">
        <v>384</v>
      </c>
      <c r="B187" s="88" t="s">
        <v>133</v>
      </c>
      <c r="C187" s="24">
        <f t="shared" si="32"/>
        <v>6.4778345763848151</v>
      </c>
      <c r="D187" s="30">
        <v>773</v>
      </c>
      <c r="E187" s="26">
        <f t="shared" si="36"/>
        <v>7.73</v>
      </c>
      <c r="F187" s="27"/>
      <c r="G187" s="24">
        <f>F187*C187</f>
        <v>0</v>
      </c>
      <c r="H187" s="28">
        <f>D187*F187</f>
        <v>0</v>
      </c>
      <c r="I187" s="187">
        <f>F187*E187</f>
        <v>0</v>
      </c>
    </row>
    <row r="188" spans="1:9" ht="21.95" customHeight="1">
      <c r="A188" s="186" t="s">
        <v>134</v>
      </c>
      <c r="B188" s="88" t="s">
        <v>135</v>
      </c>
      <c r="C188" s="24">
        <f t="shared" si="32"/>
        <v>6.4526942093354567</v>
      </c>
      <c r="D188" s="30">
        <v>770</v>
      </c>
      <c r="E188" s="26">
        <f t="shared" si="36"/>
        <v>7.7</v>
      </c>
      <c r="F188" s="27"/>
      <c r="G188" s="24">
        <f>F188*C188</f>
        <v>0</v>
      </c>
      <c r="H188" s="28">
        <f>D188*F188</f>
        <v>0</v>
      </c>
      <c r="I188" s="187">
        <f>F188*E188</f>
        <v>0</v>
      </c>
    </row>
    <row r="189" spans="1:9" ht="25.5" customHeight="1">
      <c r="A189" s="186" t="s">
        <v>385</v>
      </c>
      <c r="B189" s="88" t="s">
        <v>136</v>
      </c>
      <c r="C189" s="24">
        <f t="shared" si="32"/>
        <v>6.9890220397217799</v>
      </c>
      <c r="D189" s="30">
        <v>834</v>
      </c>
      <c r="E189" s="26">
        <f t="shared" si="36"/>
        <v>8.34</v>
      </c>
      <c r="F189" s="27"/>
      <c r="G189" s="24">
        <f>F189*C189</f>
        <v>0</v>
      </c>
      <c r="H189" s="28">
        <f>D189*F189</f>
        <v>0</v>
      </c>
      <c r="I189" s="187">
        <f>F189*E189</f>
        <v>0</v>
      </c>
    </row>
    <row r="190" spans="1:9" ht="24" customHeight="1">
      <c r="A190" s="186" t="s">
        <v>386</v>
      </c>
      <c r="B190" s="88" t="s">
        <v>193</v>
      </c>
      <c r="C190" s="24">
        <f t="shared" si="32"/>
        <v>5.4806000167602447</v>
      </c>
      <c r="D190" s="30">
        <v>654</v>
      </c>
      <c r="E190" s="26">
        <f t="shared" si="36"/>
        <v>6.54</v>
      </c>
      <c r="F190" s="27"/>
      <c r="G190" s="24">
        <f>F190*C190</f>
        <v>0</v>
      </c>
      <c r="H190" s="28">
        <f>D190*F190</f>
        <v>0</v>
      </c>
      <c r="I190" s="187">
        <f>F190*E190</f>
        <v>0</v>
      </c>
    </row>
    <row r="191" spans="1:9" ht="21.95" customHeight="1">
      <c r="A191" s="190" t="s">
        <v>387</v>
      </c>
      <c r="B191" s="138" t="s">
        <v>137</v>
      </c>
      <c r="C191" s="139">
        <f t="shared" si="32"/>
        <v>3.3185284505153776</v>
      </c>
      <c r="D191" s="140">
        <v>396</v>
      </c>
      <c r="E191" s="141">
        <f t="shared" si="36"/>
        <v>3.96</v>
      </c>
      <c r="F191" s="142"/>
      <c r="G191" s="139">
        <f t="shared" si="33"/>
        <v>0</v>
      </c>
      <c r="H191" s="143">
        <f t="shared" si="34"/>
        <v>0</v>
      </c>
      <c r="I191" s="189">
        <f t="shared" si="35"/>
        <v>0</v>
      </c>
    </row>
    <row r="192" spans="1:9" ht="23.25" customHeight="1">
      <c r="A192" s="190" t="s">
        <v>388</v>
      </c>
      <c r="B192" s="138" t="s">
        <v>137</v>
      </c>
      <c r="C192" s="139">
        <f t="shared" si="32"/>
        <v>3.0168440459230705</v>
      </c>
      <c r="D192" s="140">
        <v>360</v>
      </c>
      <c r="E192" s="141">
        <f t="shared" si="36"/>
        <v>3.6</v>
      </c>
      <c r="F192" s="142"/>
      <c r="G192" s="139">
        <f t="shared" si="33"/>
        <v>0</v>
      </c>
      <c r="H192" s="143">
        <f t="shared" si="34"/>
        <v>0</v>
      </c>
      <c r="I192" s="189">
        <f t="shared" si="35"/>
        <v>0</v>
      </c>
    </row>
    <row r="193" spans="1:9" ht="21.95" customHeight="1">
      <c r="A193" s="196" t="s">
        <v>389</v>
      </c>
      <c r="B193" s="104"/>
      <c r="C193" s="104"/>
      <c r="D193" s="104"/>
      <c r="E193" s="104"/>
      <c r="F193" s="104"/>
      <c r="G193" s="104"/>
      <c r="H193" s="104"/>
      <c r="I193" s="197"/>
    </row>
    <row r="194" spans="1:9" ht="21.95" customHeight="1">
      <c r="A194" s="198" t="s">
        <v>390</v>
      </c>
      <c r="B194" s="105" t="s">
        <v>20</v>
      </c>
      <c r="C194" s="24">
        <f>D194/119.33</f>
        <v>6.9387413056230622</v>
      </c>
      <c r="D194" s="30">
        <v>828</v>
      </c>
      <c r="E194" s="26">
        <f>D194/100</f>
        <v>8.2799999999999994</v>
      </c>
      <c r="F194" s="27"/>
      <c r="G194" s="24">
        <f>F194*C194</f>
        <v>0</v>
      </c>
      <c r="H194" s="28">
        <f>D194*F194</f>
        <v>0</v>
      </c>
      <c r="I194" s="187">
        <f>F194*E194</f>
        <v>0</v>
      </c>
    </row>
    <row r="195" spans="1:9" ht="21.95" customHeight="1">
      <c r="A195" s="198" t="s">
        <v>391</v>
      </c>
      <c r="B195" s="105" t="s">
        <v>20</v>
      </c>
      <c r="C195" s="24">
        <f>D195/119.33</f>
        <v>7.6091510936059672</v>
      </c>
      <c r="D195" s="30">
        <v>908</v>
      </c>
      <c r="E195" s="26">
        <f>D195/100</f>
        <v>9.08</v>
      </c>
      <c r="F195" s="27"/>
      <c r="G195" s="24">
        <f>F195*C195</f>
        <v>0</v>
      </c>
      <c r="H195" s="28">
        <f>D195*F195</f>
        <v>0</v>
      </c>
      <c r="I195" s="187">
        <f>F195*E195</f>
        <v>0</v>
      </c>
    </row>
    <row r="196" spans="1:9" ht="21.95" customHeight="1">
      <c r="A196" s="198" t="s">
        <v>392</v>
      </c>
      <c r="B196" s="105" t="s">
        <v>52</v>
      </c>
      <c r="C196" s="24">
        <f>D196/119.33</f>
        <v>6.5364954328333198</v>
      </c>
      <c r="D196" s="30">
        <v>780</v>
      </c>
      <c r="E196" s="26">
        <f>D196/100</f>
        <v>7.8</v>
      </c>
      <c r="F196" s="27"/>
      <c r="G196" s="24">
        <f>F196*C196</f>
        <v>0</v>
      </c>
      <c r="H196" s="28">
        <f>D196*F196</f>
        <v>0</v>
      </c>
      <c r="I196" s="187">
        <f>F196*E196</f>
        <v>0</v>
      </c>
    </row>
    <row r="197" spans="1:9" ht="21.95" customHeight="1">
      <c r="A197" s="199" t="s">
        <v>393</v>
      </c>
      <c r="B197" s="144" t="s">
        <v>52</v>
      </c>
      <c r="C197" s="139">
        <f>D197/119.33</f>
        <v>7.0057822844213531</v>
      </c>
      <c r="D197" s="140">
        <v>836</v>
      </c>
      <c r="E197" s="141">
        <f>D197/100</f>
        <v>8.36</v>
      </c>
      <c r="F197" s="142"/>
      <c r="G197" s="139">
        <f>F197*C197</f>
        <v>0</v>
      </c>
      <c r="H197" s="143">
        <f>D197*F197</f>
        <v>0</v>
      </c>
      <c r="I197" s="189">
        <f>F197*E197</f>
        <v>0</v>
      </c>
    </row>
    <row r="198" spans="1:9" ht="21.95" customHeight="1">
      <c r="A198" s="224" t="s">
        <v>138</v>
      </c>
      <c r="B198" s="227"/>
      <c r="C198" s="227"/>
      <c r="D198" s="227"/>
      <c r="E198" s="227"/>
      <c r="F198" s="227"/>
      <c r="G198" s="227"/>
      <c r="H198" s="227"/>
      <c r="I198" s="228"/>
    </row>
    <row r="199" spans="1:9" ht="21.95" customHeight="1">
      <c r="A199" s="192" t="s">
        <v>394</v>
      </c>
      <c r="B199" s="88" t="s">
        <v>52</v>
      </c>
      <c r="C199" s="24">
        <f t="shared" ref="C199:C207" si="37">D199/119.33</f>
        <v>3.4693706528115311</v>
      </c>
      <c r="D199" s="30">
        <v>414</v>
      </c>
      <c r="E199" s="26">
        <f>D199/100</f>
        <v>4.1399999999999997</v>
      </c>
      <c r="F199" s="27"/>
      <c r="G199" s="24">
        <f t="shared" ref="G199:G206" si="38">F199*C199</f>
        <v>0</v>
      </c>
      <c r="H199" s="28">
        <f t="shared" ref="H199:H206" si="39">D199*F199</f>
        <v>0</v>
      </c>
      <c r="I199" s="187">
        <f t="shared" ref="I199:I206" si="40">F199*E199</f>
        <v>0</v>
      </c>
    </row>
    <row r="200" spans="1:9" ht="21.95" customHeight="1">
      <c r="A200" s="188" t="s">
        <v>395</v>
      </c>
      <c r="B200" s="138" t="s">
        <v>52</v>
      </c>
      <c r="C200" s="139">
        <f t="shared" si="37"/>
        <v>3.5028911422106765</v>
      </c>
      <c r="D200" s="140">
        <v>418</v>
      </c>
      <c r="E200" s="141">
        <f t="shared" ref="E200:E207" si="41">D200/100</f>
        <v>4.18</v>
      </c>
      <c r="F200" s="142"/>
      <c r="G200" s="139">
        <f t="shared" si="38"/>
        <v>0</v>
      </c>
      <c r="H200" s="143">
        <f t="shared" si="39"/>
        <v>0</v>
      </c>
      <c r="I200" s="189">
        <f t="shared" si="40"/>
        <v>0</v>
      </c>
    </row>
    <row r="201" spans="1:9" ht="21.95" customHeight="1">
      <c r="A201" s="192" t="s">
        <v>139</v>
      </c>
      <c r="B201" s="88" t="s">
        <v>52</v>
      </c>
      <c r="C201" s="24">
        <f t="shared" si="37"/>
        <v>6.2096706611916535</v>
      </c>
      <c r="D201" s="30">
        <v>741</v>
      </c>
      <c r="E201" s="26">
        <f t="shared" si="41"/>
        <v>7.41</v>
      </c>
      <c r="F201" s="27"/>
      <c r="G201" s="24">
        <f t="shared" si="38"/>
        <v>0</v>
      </c>
      <c r="H201" s="28">
        <f t="shared" si="39"/>
        <v>0</v>
      </c>
      <c r="I201" s="187">
        <f t="shared" si="40"/>
        <v>0</v>
      </c>
    </row>
    <row r="202" spans="1:9" ht="30" customHeight="1">
      <c r="A202" s="192" t="s">
        <v>396</v>
      </c>
      <c r="B202" s="88" t="s">
        <v>52</v>
      </c>
      <c r="C202" s="24">
        <f t="shared" si="37"/>
        <v>4.910751696974776</v>
      </c>
      <c r="D202" s="30">
        <v>586</v>
      </c>
      <c r="E202" s="26">
        <f t="shared" si="41"/>
        <v>5.86</v>
      </c>
      <c r="F202" s="27"/>
      <c r="G202" s="24">
        <f t="shared" si="38"/>
        <v>0</v>
      </c>
      <c r="H202" s="28">
        <f t="shared" si="39"/>
        <v>0</v>
      </c>
      <c r="I202" s="187">
        <f t="shared" si="40"/>
        <v>0</v>
      </c>
    </row>
    <row r="203" spans="1:9" ht="21.95" customHeight="1">
      <c r="A203" s="192" t="s">
        <v>397</v>
      </c>
      <c r="B203" s="88" t="s">
        <v>52</v>
      </c>
      <c r="C203" s="24">
        <f t="shared" si="37"/>
        <v>4.8437107181764851</v>
      </c>
      <c r="D203" s="30">
        <v>578</v>
      </c>
      <c r="E203" s="26">
        <f t="shared" si="41"/>
        <v>5.78</v>
      </c>
      <c r="F203" s="27"/>
      <c r="G203" s="24">
        <f t="shared" si="38"/>
        <v>0</v>
      </c>
      <c r="H203" s="28">
        <f t="shared" si="39"/>
        <v>0</v>
      </c>
      <c r="I203" s="187">
        <f t="shared" si="40"/>
        <v>0</v>
      </c>
    </row>
    <row r="204" spans="1:9" ht="24" customHeight="1">
      <c r="A204" s="188" t="s">
        <v>398</v>
      </c>
      <c r="B204" s="138" t="s">
        <v>52</v>
      </c>
      <c r="C204" s="139">
        <f t="shared" si="37"/>
        <v>3.4107097963630268</v>
      </c>
      <c r="D204" s="140">
        <v>407</v>
      </c>
      <c r="E204" s="141">
        <f t="shared" si="41"/>
        <v>4.07</v>
      </c>
      <c r="F204" s="142"/>
      <c r="G204" s="139">
        <f t="shared" si="38"/>
        <v>0</v>
      </c>
      <c r="H204" s="143">
        <f t="shared" si="39"/>
        <v>0</v>
      </c>
      <c r="I204" s="189">
        <f t="shared" si="40"/>
        <v>0</v>
      </c>
    </row>
    <row r="205" spans="1:9" ht="21.95" customHeight="1">
      <c r="A205" s="192" t="s">
        <v>399</v>
      </c>
      <c r="B205" s="88" t="s">
        <v>52</v>
      </c>
      <c r="C205" s="24">
        <f t="shared" si="37"/>
        <v>4.6677281488309728</v>
      </c>
      <c r="D205" s="30">
        <v>557</v>
      </c>
      <c r="E205" s="26">
        <f t="shared" si="41"/>
        <v>5.57</v>
      </c>
      <c r="F205" s="27"/>
      <c r="G205" s="24">
        <f t="shared" si="38"/>
        <v>0</v>
      </c>
      <c r="H205" s="28">
        <f t="shared" si="39"/>
        <v>0</v>
      </c>
      <c r="I205" s="187">
        <f t="shared" si="40"/>
        <v>0</v>
      </c>
    </row>
    <row r="206" spans="1:9" ht="21.95" customHeight="1">
      <c r="A206" s="198" t="s">
        <v>400</v>
      </c>
      <c r="B206" s="105" t="s">
        <v>52</v>
      </c>
      <c r="C206" s="24">
        <f t="shared" si="37"/>
        <v>4.5755468029833235</v>
      </c>
      <c r="D206" s="30">
        <v>546</v>
      </c>
      <c r="E206" s="26">
        <f t="shared" si="41"/>
        <v>5.46</v>
      </c>
      <c r="F206" s="27"/>
      <c r="G206" s="24">
        <f t="shared" si="38"/>
        <v>0</v>
      </c>
      <c r="H206" s="28">
        <f t="shared" si="39"/>
        <v>0</v>
      </c>
      <c r="I206" s="187">
        <f t="shared" si="40"/>
        <v>0</v>
      </c>
    </row>
    <row r="207" spans="1:9" ht="21.95" customHeight="1">
      <c r="A207" s="198" t="s">
        <v>401</v>
      </c>
      <c r="B207" s="105" t="s">
        <v>179</v>
      </c>
      <c r="C207" s="24">
        <f t="shared" si="37"/>
        <v>3.9470376267493505</v>
      </c>
      <c r="D207" s="30">
        <v>471</v>
      </c>
      <c r="E207" s="26">
        <f t="shared" si="41"/>
        <v>4.71</v>
      </c>
      <c r="F207" s="27"/>
      <c r="G207" s="24">
        <f>F207*C207</f>
        <v>0</v>
      </c>
      <c r="H207" s="28">
        <f>D207*F207</f>
        <v>0</v>
      </c>
      <c r="I207" s="187">
        <f>F207*E207</f>
        <v>0</v>
      </c>
    </row>
    <row r="208" spans="1:9" ht="21.95" customHeight="1">
      <c r="A208" s="224"/>
      <c r="B208" s="225"/>
      <c r="C208" s="225"/>
      <c r="D208" s="225"/>
      <c r="E208" s="225"/>
      <c r="F208" s="225"/>
      <c r="G208" s="225"/>
      <c r="H208" s="225"/>
      <c r="I208" s="226"/>
    </row>
    <row r="209" spans="1:9" ht="21.95" customHeight="1">
      <c r="A209" s="192" t="s">
        <v>402</v>
      </c>
      <c r="B209" s="105" t="s">
        <v>16</v>
      </c>
      <c r="C209" s="24">
        <f t="shared" ref="C209:C218" si="42">D209/119.33</f>
        <v>8.6734266320288285</v>
      </c>
      <c r="D209" s="25">
        <v>1035</v>
      </c>
      <c r="E209" s="26">
        <f>D209/100</f>
        <v>10.35</v>
      </c>
      <c r="F209" s="27"/>
      <c r="G209" s="24">
        <f t="shared" ref="G209:G218" si="43">F209*C209</f>
        <v>0</v>
      </c>
      <c r="H209" s="28">
        <f t="shared" ref="H209:H218" si="44">D209*F209</f>
        <v>0</v>
      </c>
      <c r="I209" s="187">
        <f t="shared" ref="I209:I218" si="45">F209*E209</f>
        <v>0</v>
      </c>
    </row>
    <row r="210" spans="1:9" ht="21.95" customHeight="1">
      <c r="A210" s="192" t="s">
        <v>140</v>
      </c>
      <c r="B210" s="105" t="s">
        <v>16</v>
      </c>
      <c r="C210" s="24">
        <f t="shared" si="42"/>
        <v>9.2516550741640824</v>
      </c>
      <c r="D210" s="25">
        <v>1104</v>
      </c>
      <c r="E210" s="26">
        <f t="shared" ref="E210:E219" si="46">D210/100</f>
        <v>11.04</v>
      </c>
      <c r="F210" s="27"/>
      <c r="G210" s="24">
        <f t="shared" si="43"/>
        <v>0</v>
      </c>
      <c r="H210" s="28">
        <f t="shared" si="44"/>
        <v>0</v>
      </c>
      <c r="I210" s="187">
        <f t="shared" si="45"/>
        <v>0</v>
      </c>
    </row>
    <row r="211" spans="1:9" ht="21.95" customHeight="1">
      <c r="A211" s="192" t="s">
        <v>141</v>
      </c>
      <c r="B211" s="105" t="s">
        <v>16</v>
      </c>
      <c r="C211" s="24">
        <f t="shared" si="42"/>
        <v>7.743233051202548</v>
      </c>
      <c r="D211" s="25">
        <v>924</v>
      </c>
      <c r="E211" s="26">
        <f t="shared" si="46"/>
        <v>9.24</v>
      </c>
      <c r="F211" s="27"/>
      <c r="G211" s="24">
        <f t="shared" si="43"/>
        <v>0</v>
      </c>
      <c r="H211" s="28">
        <f t="shared" si="44"/>
        <v>0</v>
      </c>
      <c r="I211" s="187">
        <f t="shared" si="45"/>
        <v>0</v>
      </c>
    </row>
    <row r="212" spans="1:9" ht="21.95" customHeight="1">
      <c r="A212" s="192" t="s">
        <v>403</v>
      </c>
      <c r="B212" s="105" t="s">
        <v>16</v>
      </c>
      <c r="C212" s="24">
        <f t="shared" si="42"/>
        <v>8.0951981898935728</v>
      </c>
      <c r="D212" s="25">
        <v>966</v>
      </c>
      <c r="E212" s="26">
        <f t="shared" si="46"/>
        <v>9.66</v>
      </c>
      <c r="F212" s="27"/>
      <c r="G212" s="24">
        <f>F212*C212</f>
        <v>0</v>
      </c>
      <c r="H212" s="28">
        <f>D212*F212</f>
        <v>0</v>
      </c>
      <c r="I212" s="187">
        <f>F212*E212</f>
        <v>0</v>
      </c>
    </row>
    <row r="213" spans="1:9" ht="21.95" customHeight="1">
      <c r="A213" s="192" t="s">
        <v>142</v>
      </c>
      <c r="B213" s="105" t="s">
        <v>16</v>
      </c>
      <c r="C213" s="24">
        <f t="shared" si="42"/>
        <v>8.0951981898935728</v>
      </c>
      <c r="D213" s="25">
        <v>966</v>
      </c>
      <c r="E213" s="26">
        <f t="shared" si="46"/>
        <v>9.66</v>
      </c>
      <c r="F213" s="27"/>
      <c r="G213" s="24">
        <f t="shared" si="43"/>
        <v>0</v>
      </c>
      <c r="H213" s="28">
        <f t="shared" si="44"/>
        <v>0</v>
      </c>
      <c r="I213" s="187">
        <f t="shared" si="45"/>
        <v>0</v>
      </c>
    </row>
    <row r="214" spans="1:9" ht="21.95" customHeight="1">
      <c r="A214" s="192" t="s">
        <v>404</v>
      </c>
      <c r="B214" s="88" t="s">
        <v>143</v>
      </c>
      <c r="C214" s="24">
        <f t="shared" si="42"/>
        <v>5.5308807508589624</v>
      </c>
      <c r="D214" s="25">
        <v>660</v>
      </c>
      <c r="E214" s="26">
        <f t="shared" si="46"/>
        <v>6.6</v>
      </c>
      <c r="F214" s="27"/>
      <c r="G214" s="24">
        <f t="shared" si="43"/>
        <v>0</v>
      </c>
      <c r="H214" s="28">
        <f t="shared" si="44"/>
        <v>0</v>
      </c>
      <c r="I214" s="187">
        <f t="shared" si="45"/>
        <v>0</v>
      </c>
    </row>
    <row r="215" spans="1:9" ht="21.95" customHeight="1">
      <c r="A215" s="192" t="s">
        <v>405</v>
      </c>
      <c r="B215" s="88" t="s">
        <v>143</v>
      </c>
      <c r="C215" s="24">
        <f t="shared" si="42"/>
        <v>14.162406771138858</v>
      </c>
      <c r="D215" s="25">
        <v>1690</v>
      </c>
      <c r="E215" s="26">
        <f t="shared" si="46"/>
        <v>16.899999999999999</v>
      </c>
      <c r="F215" s="27"/>
      <c r="G215" s="24">
        <f t="shared" si="43"/>
        <v>0</v>
      </c>
      <c r="H215" s="28">
        <f t="shared" si="44"/>
        <v>0</v>
      </c>
      <c r="I215" s="187">
        <f t="shared" si="45"/>
        <v>0</v>
      </c>
    </row>
    <row r="216" spans="1:9" ht="21.95" customHeight="1">
      <c r="A216" s="199" t="s">
        <v>144</v>
      </c>
      <c r="B216" s="144" t="s">
        <v>145</v>
      </c>
      <c r="C216" s="139">
        <f t="shared" si="42"/>
        <v>3.7542948127042655</v>
      </c>
      <c r="D216" s="145">
        <v>448</v>
      </c>
      <c r="E216" s="141">
        <f t="shared" si="46"/>
        <v>4.4800000000000004</v>
      </c>
      <c r="F216" s="142"/>
      <c r="G216" s="139">
        <f>F216*C216</f>
        <v>0</v>
      </c>
      <c r="H216" s="143">
        <f>D216*F216</f>
        <v>0</v>
      </c>
      <c r="I216" s="189">
        <f>F216*E216</f>
        <v>0</v>
      </c>
    </row>
    <row r="217" spans="1:9" ht="21.95" customHeight="1">
      <c r="A217" s="198" t="s">
        <v>406</v>
      </c>
      <c r="B217" s="88" t="s">
        <v>146</v>
      </c>
      <c r="C217" s="24">
        <f>D217/119.33</f>
        <v>16.768624821922401</v>
      </c>
      <c r="D217" s="25">
        <v>2001</v>
      </c>
      <c r="E217" s="26">
        <f t="shared" si="46"/>
        <v>20.010000000000002</v>
      </c>
      <c r="F217" s="27"/>
      <c r="G217" s="24">
        <f>F217*C217</f>
        <v>0</v>
      </c>
      <c r="H217" s="28">
        <f>D217*F217</f>
        <v>0</v>
      </c>
      <c r="I217" s="187">
        <f>F217*E217</f>
        <v>0</v>
      </c>
    </row>
    <row r="218" spans="1:9" ht="21.95" customHeight="1">
      <c r="A218" s="192" t="s">
        <v>147</v>
      </c>
      <c r="B218" s="88" t="s">
        <v>146</v>
      </c>
      <c r="C218" s="24">
        <f t="shared" si="42"/>
        <v>15.209922064862146</v>
      </c>
      <c r="D218" s="25">
        <v>1815</v>
      </c>
      <c r="E218" s="26">
        <f t="shared" si="46"/>
        <v>18.149999999999999</v>
      </c>
      <c r="F218" s="27"/>
      <c r="G218" s="24">
        <f t="shared" si="43"/>
        <v>0</v>
      </c>
      <c r="H218" s="28">
        <f t="shared" si="44"/>
        <v>0</v>
      </c>
      <c r="I218" s="187">
        <f t="shared" si="45"/>
        <v>0</v>
      </c>
    </row>
    <row r="219" spans="1:9" ht="21.95" customHeight="1" thickBot="1">
      <c r="A219" s="200" t="s">
        <v>407</v>
      </c>
      <c r="B219" s="201" t="s">
        <v>148</v>
      </c>
      <c r="C219" s="202">
        <f>D219/119.33</f>
        <v>7.0393027738204976</v>
      </c>
      <c r="D219" s="203">
        <v>840</v>
      </c>
      <c r="E219" s="204">
        <f t="shared" si="46"/>
        <v>8.4</v>
      </c>
      <c r="F219" s="205"/>
      <c r="G219" s="202">
        <f>F219*C219</f>
        <v>0</v>
      </c>
      <c r="H219" s="206">
        <f>D219*F219</f>
        <v>0</v>
      </c>
      <c r="I219" s="207">
        <f>F219*E219</f>
        <v>0</v>
      </c>
    </row>
    <row r="220" spans="1:9" ht="21.95" customHeight="1" thickBot="1">
      <c r="A220" s="172" t="s">
        <v>211</v>
      </c>
      <c r="B220"/>
      <c r="C220" s="173"/>
      <c r="D220" s="174"/>
      <c r="E220" s="175"/>
      <c r="F220" s="48"/>
      <c r="G220" s="43">
        <f>SUM(G13:G219)</f>
        <v>0</v>
      </c>
      <c r="H220" s="44">
        <f>SUM(H13:H219)</f>
        <v>0</v>
      </c>
      <c r="I220" s="45">
        <f>SUM(I13:I219)</f>
        <v>0</v>
      </c>
    </row>
    <row r="221" spans="1:9">
      <c r="A221" s="106"/>
      <c r="B221" s="230"/>
      <c r="C221" s="230"/>
      <c r="D221" s="230"/>
      <c r="E221" s="47"/>
      <c r="F221" s="48"/>
      <c r="G221" s="231" t="s">
        <v>23</v>
      </c>
      <c r="H221" s="222"/>
      <c r="I221" s="175"/>
    </row>
    <row r="222" spans="1:9" ht="18" customHeight="1">
      <c r="A222" s="106"/>
      <c r="B222" s="230"/>
      <c r="C222" s="106"/>
      <c r="D222" s="106"/>
      <c r="E222" s="47"/>
      <c r="F222" s="48" t="s">
        <v>24</v>
      </c>
      <c r="G222" s="53"/>
      <c r="H222"/>
      <c r="I222" s="175"/>
    </row>
    <row r="223" spans="1:9" ht="18" customHeight="1">
      <c r="A223" s="107"/>
      <c r="B223" s="230"/>
      <c r="C223" s="232"/>
      <c r="D223" s="232"/>
      <c r="E223" s="56"/>
      <c r="F223" s="48"/>
      <c r="G223" s="221" t="s">
        <v>25</v>
      </c>
      <c r="H223" s="222"/>
      <c r="I223" s="175"/>
    </row>
    <row r="224" spans="1:9" ht="18" customHeight="1">
      <c r="A224" s="171" t="s">
        <v>211</v>
      </c>
      <c r="B224" s="165"/>
      <c r="C224" s="166"/>
      <c r="D224" s="167"/>
      <c r="E224" s="168"/>
      <c r="F224" s="169"/>
      <c r="G224" s="208">
        <f>G220*1.1</f>
        <v>0</v>
      </c>
      <c r="H224" s="209">
        <f>H220*1.1</f>
        <v>0</v>
      </c>
      <c r="I224" s="170">
        <f>I220*1.1</f>
        <v>0</v>
      </c>
    </row>
    <row r="225" spans="1:11" ht="18" customHeight="1">
      <c r="A225" s="108"/>
      <c r="B225" s="68"/>
      <c r="C225" s="69"/>
      <c r="D225" s="70"/>
      <c r="E225" s="71"/>
      <c r="F225" s="48"/>
      <c r="G225" s="69"/>
      <c r="H225" s="70"/>
      <c r="I225" s="71"/>
    </row>
    <row r="226" spans="1:11" ht="18" customHeight="1">
      <c r="A226" s="108"/>
      <c r="B226" s="68"/>
      <c r="C226" s="69"/>
      <c r="D226" s="70"/>
      <c r="E226" s="71"/>
      <c r="F226" s="48"/>
      <c r="G226" s="69"/>
      <c r="H226" s="70"/>
      <c r="I226" s="71"/>
    </row>
    <row r="227" spans="1:11" ht="18" customHeight="1">
      <c r="A227" s="108"/>
      <c r="B227" s="68"/>
      <c r="C227" s="69"/>
      <c r="D227" s="70"/>
      <c r="E227" s="71"/>
      <c r="F227" s="48"/>
      <c r="G227" s="69"/>
      <c r="H227" s="70"/>
      <c r="I227" s="71"/>
    </row>
    <row r="228" spans="1:11" ht="18" customHeight="1">
      <c r="A228" s="118" t="s">
        <v>166</v>
      </c>
      <c r="B228" s="119"/>
      <c r="C228" s="120"/>
      <c r="D228" s="121"/>
      <c r="E228" s="122"/>
      <c r="F228" s="123"/>
      <c r="G228" s="120"/>
      <c r="H228" s="121"/>
      <c r="I228" s="122"/>
      <c r="J228" s="117"/>
      <c r="K228" s="117"/>
    </row>
    <row r="229" spans="1:11" ht="18" customHeight="1">
      <c r="A229" s="118" t="s">
        <v>167</v>
      </c>
      <c r="B229" s="118"/>
      <c r="C229" s="124"/>
      <c r="D229" s="125"/>
      <c r="E229" s="126"/>
      <c r="F229" s="123"/>
      <c r="G229" s="124"/>
      <c r="H229" s="125"/>
      <c r="I229" s="126"/>
      <c r="J229" s="116"/>
      <c r="K229" s="117"/>
    </row>
    <row r="230" spans="1:11" ht="13.15" customHeight="1">
      <c r="A230" s="229" t="s">
        <v>169</v>
      </c>
      <c r="B230" s="229"/>
      <c r="C230" s="229"/>
      <c r="D230" s="229"/>
      <c r="E230" s="229"/>
      <c r="F230" s="229"/>
      <c r="G230" s="229"/>
      <c r="H230" s="229"/>
      <c r="I230" s="229"/>
      <c r="J230" s="116"/>
      <c r="K230" s="117"/>
    </row>
    <row r="231" spans="1:11" ht="13.15" customHeight="1">
      <c r="A231" s="134" t="s">
        <v>170</v>
      </c>
      <c r="B231" s="119"/>
      <c r="C231" s="119"/>
      <c r="D231" s="119"/>
      <c r="E231" s="119"/>
      <c r="F231" s="119"/>
      <c r="G231" s="119"/>
      <c r="H231" s="119"/>
      <c r="I231" s="119"/>
      <c r="J231" s="116"/>
      <c r="K231" s="117"/>
    </row>
    <row r="232" spans="1:11">
      <c r="A232" s="118" t="s">
        <v>168</v>
      </c>
      <c r="B232" s="118"/>
      <c r="C232" s="124"/>
      <c r="D232" s="125"/>
      <c r="E232" s="126"/>
      <c r="F232" s="123"/>
      <c r="G232" s="124"/>
      <c r="H232" s="125"/>
      <c r="I232" s="126"/>
      <c r="J232" s="116"/>
      <c r="K232" s="117"/>
    </row>
    <row r="233" spans="1:11">
      <c r="A233" s="118" t="s">
        <v>30</v>
      </c>
      <c r="B233" s="118"/>
      <c r="C233" s="124"/>
      <c r="D233" s="125"/>
      <c r="E233" s="126"/>
      <c r="F233" s="123"/>
      <c r="G233" s="124"/>
      <c r="H233" s="125"/>
      <c r="I233" s="126"/>
      <c r="J233" s="116"/>
      <c r="K233" s="117"/>
    </row>
    <row r="234" spans="1:11">
      <c r="A234" s="118" t="s">
        <v>31</v>
      </c>
      <c r="B234" s="118"/>
      <c r="C234" s="124"/>
      <c r="D234" s="125"/>
      <c r="E234" s="126"/>
      <c r="F234" s="123"/>
      <c r="G234" s="124"/>
      <c r="H234" s="125"/>
      <c r="I234" s="126"/>
      <c r="J234" s="116"/>
      <c r="K234" s="117"/>
    </row>
    <row r="235" spans="1:11">
      <c r="A235" s="127"/>
      <c r="B235" s="113"/>
      <c r="C235" s="128"/>
      <c r="D235" s="129"/>
      <c r="E235" s="130"/>
      <c r="F235" s="115"/>
      <c r="G235" s="128"/>
      <c r="H235" s="129"/>
      <c r="I235" s="130"/>
      <c r="J235" s="117"/>
      <c r="K235" s="117"/>
    </row>
    <row r="236" spans="1:11">
      <c r="A236" s="131" t="s">
        <v>162</v>
      </c>
      <c r="B236" s="113"/>
      <c r="C236" s="128"/>
      <c r="D236" s="129"/>
      <c r="E236" s="130"/>
      <c r="F236" s="115"/>
      <c r="G236" s="128"/>
      <c r="H236" s="129"/>
      <c r="I236" s="130"/>
      <c r="J236" s="116"/>
      <c r="K236" s="117"/>
    </row>
    <row r="237" spans="1:11">
      <c r="A237" s="131" t="s">
        <v>163</v>
      </c>
      <c r="B237" s="113"/>
      <c r="C237" s="128"/>
      <c r="D237" s="129"/>
      <c r="E237" s="130"/>
      <c r="F237" s="115"/>
      <c r="G237" s="128"/>
      <c r="H237" s="129"/>
      <c r="I237" s="130"/>
      <c r="J237" s="116"/>
      <c r="K237" s="117"/>
    </row>
    <row r="238" spans="1:11">
      <c r="A238" s="131" t="s">
        <v>165</v>
      </c>
      <c r="B238" s="113"/>
      <c r="C238" s="128"/>
      <c r="D238" s="129"/>
      <c r="E238" s="130"/>
      <c r="F238" s="115"/>
      <c r="G238" s="128"/>
      <c r="H238" s="129"/>
      <c r="I238" s="130"/>
      <c r="J238" s="116"/>
      <c r="K238" s="117"/>
    </row>
    <row r="239" spans="1:11">
      <c r="A239" s="131" t="s">
        <v>164</v>
      </c>
      <c r="B239" s="132"/>
      <c r="C239" s="132"/>
      <c r="D239" s="132"/>
      <c r="E239" s="132"/>
      <c r="F239" s="132"/>
      <c r="G239" s="132"/>
      <c r="H239" s="132"/>
      <c r="I239" s="132"/>
      <c r="J239" s="116"/>
      <c r="K239" s="117"/>
    </row>
    <row r="240" spans="1:11" ht="14.45" customHeight="1">
      <c r="A240" s="219" t="s">
        <v>171</v>
      </c>
      <c r="B240" s="220"/>
      <c r="C240" s="220"/>
      <c r="D240" s="133"/>
      <c r="E240" s="133"/>
      <c r="F240" s="133"/>
      <c r="G240" s="133"/>
      <c r="H240" s="133"/>
      <c r="I240" s="133"/>
      <c r="J240" s="116"/>
      <c r="K240" s="117"/>
    </row>
    <row r="241" spans="1:10" ht="13.9" customHeight="1">
      <c r="A241" s="135" t="s">
        <v>172</v>
      </c>
      <c r="B241" s="113"/>
      <c r="C241" s="114"/>
      <c r="D241" s="78"/>
      <c r="E241" s="79"/>
      <c r="F241" s="80"/>
      <c r="G241" s="77"/>
      <c r="H241" s="78"/>
      <c r="I241" s="79"/>
      <c r="J241" s="67"/>
    </row>
    <row r="242" spans="1:10">
      <c r="A242" s="67"/>
      <c r="B242" s="76"/>
      <c r="C242" s="77"/>
      <c r="D242" s="78"/>
      <c r="E242" s="79"/>
      <c r="F242" s="80"/>
      <c r="G242" s="77"/>
      <c r="H242" s="78"/>
      <c r="I242" s="79"/>
      <c r="J242" s="67"/>
    </row>
    <row r="243" spans="1:10">
      <c r="A243" s="67"/>
      <c r="B243" s="76"/>
      <c r="C243" s="77"/>
      <c r="D243" s="78"/>
      <c r="E243" s="79"/>
      <c r="F243" s="80"/>
      <c r="G243" s="77"/>
      <c r="H243" s="78"/>
      <c r="I243" s="79"/>
      <c r="J243" s="67"/>
    </row>
    <row r="244" spans="1:10">
      <c r="A244" s="67"/>
      <c r="B244" s="76"/>
      <c r="C244" s="77"/>
      <c r="D244" s="78"/>
      <c r="E244" s="79"/>
      <c r="F244" s="80"/>
      <c r="G244" s="77"/>
      <c r="H244" s="78"/>
      <c r="I244" s="79"/>
      <c r="J244" s="67"/>
    </row>
    <row r="245" spans="1:10" ht="15" customHeight="1">
      <c r="A245" s="81"/>
      <c r="J245" s="67"/>
    </row>
  </sheetData>
  <mergeCells count="27">
    <mergeCell ref="A6:B6"/>
    <mergeCell ref="B1:F1"/>
    <mergeCell ref="B2:E2"/>
    <mergeCell ref="C3:G3"/>
    <mergeCell ref="B4:F4"/>
    <mergeCell ref="D5:H5"/>
    <mergeCell ref="A122:I122"/>
    <mergeCell ref="A144:I144"/>
    <mergeCell ref="C8:D8"/>
    <mergeCell ref="E8:F8"/>
    <mergeCell ref="A12:I12"/>
    <mergeCell ref="A240:C240"/>
    <mergeCell ref="G223:H223"/>
    <mergeCell ref="A7:I7"/>
    <mergeCell ref="A163:I163"/>
    <mergeCell ref="A181:I181"/>
    <mergeCell ref="A198:I198"/>
    <mergeCell ref="A230:I230"/>
    <mergeCell ref="A208:I208"/>
    <mergeCell ref="B221:B223"/>
    <mergeCell ref="C221:D221"/>
    <mergeCell ref="G221:H221"/>
    <mergeCell ref="C223:D223"/>
    <mergeCell ref="A30:I30"/>
    <mergeCell ref="A56:I56"/>
    <mergeCell ref="A62:I62"/>
    <mergeCell ref="A100:I100"/>
  </mergeCells>
  <pageMargins left="0" right="0" top="0.39370078740157483" bottom="0.98425196850393704" header="0.51181102362204722" footer="0.51181102362204722"/>
  <pageSetup paperSize="9" scale="87" fitToHeight="10" orientation="portrait" horizontalDpi="4294967293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showGridLines="0" tabSelected="1" topLeftCell="A32" zoomScaleNormal="100" zoomScaleSheetLayoutView="100" workbookViewId="0">
      <selection activeCell="J67" sqref="J67"/>
    </sheetView>
  </sheetViews>
  <sheetFormatPr defaultColWidth="11.42578125" defaultRowHeight="12.75"/>
  <cols>
    <col min="1" max="1" width="25.5703125" style="87" customWidth="1"/>
    <col min="2" max="2" width="16.5703125" style="82" customWidth="1"/>
    <col min="3" max="3" width="8.28515625" style="83" customWidth="1"/>
    <col min="4" max="4" width="8.28515625" style="84" customWidth="1"/>
    <col min="5" max="5" width="9.140625" style="85" customWidth="1"/>
    <col min="6" max="6" width="12.85546875" style="86" customWidth="1"/>
    <col min="7" max="7" width="11.7109375" style="83" customWidth="1"/>
    <col min="8" max="8" width="10.5703125" style="84" customWidth="1"/>
    <col min="9" max="9" width="9.140625" style="4" customWidth="1"/>
  </cols>
  <sheetData>
    <row r="1" spans="1:10" ht="21.6" customHeight="1">
      <c r="A1" s="1"/>
      <c r="B1" s="110"/>
      <c r="C1" s="252" t="s">
        <v>0</v>
      </c>
      <c r="D1" s="252"/>
      <c r="E1" s="252"/>
      <c r="F1" s="252"/>
      <c r="G1" s="252"/>
      <c r="H1" s="252"/>
    </row>
    <row r="2" spans="1:10" ht="17.45" customHeight="1">
      <c r="A2" s="1"/>
      <c r="B2" s="111"/>
      <c r="C2" s="253" t="s">
        <v>149</v>
      </c>
      <c r="D2" s="253"/>
      <c r="E2" s="253"/>
      <c r="F2" s="253"/>
      <c r="G2" s="109" t="s">
        <v>414</v>
      </c>
      <c r="H2" s="3"/>
    </row>
    <row r="3" spans="1:10">
      <c r="A3" s="1"/>
      <c r="B3" s="6"/>
      <c r="C3" s="254" t="s">
        <v>150</v>
      </c>
      <c r="D3" s="255"/>
      <c r="E3" s="255"/>
      <c r="F3" s="255"/>
      <c r="G3" s="255"/>
      <c r="H3" s="3"/>
    </row>
    <row r="4" spans="1:10" ht="26.1" customHeight="1">
      <c r="A4" s="1"/>
      <c r="B4" s="256" t="s">
        <v>1</v>
      </c>
      <c r="C4" s="257"/>
      <c r="D4" s="257"/>
      <c r="E4" s="257"/>
      <c r="F4" s="257"/>
      <c r="G4" s="2"/>
      <c r="H4" s="8"/>
      <c r="I4" s="9"/>
      <c r="J4" s="10"/>
    </row>
    <row r="5" spans="1:10" s="11" customFormat="1" ht="14.25">
      <c r="A5" s="258" t="s">
        <v>207</v>
      </c>
      <c r="B5" s="259"/>
      <c r="C5" s="259"/>
      <c r="D5" s="259"/>
      <c r="E5" s="259"/>
      <c r="F5" s="259"/>
      <c r="G5" s="259"/>
      <c r="H5" s="259"/>
      <c r="I5" s="259"/>
    </row>
    <row r="6" spans="1:10">
      <c r="A6" s="12"/>
      <c r="B6"/>
      <c r="C6"/>
      <c r="D6"/>
      <c r="E6"/>
      <c r="F6"/>
      <c r="G6"/>
      <c r="H6"/>
      <c r="I6"/>
    </row>
    <row r="7" spans="1:10" ht="24">
      <c r="A7" s="13" t="s">
        <v>2</v>
      </c>
      <c r="B7" s="14" t="s">
        <v>3</v>
      </c>
      <c r="C7" s="15" t="s">
        <v>4</v>
      </c>
      <c r="D7" s="16" t="s">
        <v>4</v>
      </c>
      <c r="E7" s="17" t="s">
        <v>4</v>
      </c>
      <c r="F7" s="18" t="s">
        <v>5</v>
      </c>
      <c r="G7" s="15" t="s">
        <v>6</v>
      </c>
      <c r="H7" s="16" t="s">
        <v>6</v>
      </c>
      <c r="I7" s="17" t="s">
        <v>6</v>
      </c>
    </row>
    <row r="8" spans="1:10" ht="24">
      <c r="A8" s="13" t="s">
        <v>7</v>
      </c>
      <c r="B8" s="14" t="s">
        <v>8</v>
      </c>
      <c r="C8" s="15" t="s">
        <v>9</v>
      </c>
      <c r="D8" s="16" t="s">
        <v>9</v>
      </c>
      <c r="E8" s="17" t="s">
        <v>10</v>
      </c>
      <c r="F8" s="18" t="s">
        <v>11</v>
      </c>
      <c r="G8" s="19">
        <v>119.33</v>
      </c>
      <c r="H8" s="16"/>
      <c r="I8" s="20">
        <v>85</v>
      </c>
    </row>
    <row r="9" spans="1:10">
      <c r="A9" s="21"/>
      <c r="B9" s="14"/>
      <c r="C9" s="15" t="s">
        <v>12</v>
      </c>
      <c r="D9" s="16" t="s">
        <v>13</v>
      </c>
      <c r="E9" s="17" t="s">
        <v>14</v>
      </c>
      <c r="F9" s="18"/>
      <c r="G9" s="15" t="s">
        <v>12</v>
      </c>
      <c r="H9" s="16" t="s">
        <v>13</v>
      </c>
      <c r="I9" s="17" t="s">
        <v>14</v>
      </c>
    </row>
    <row r="10" spans="1:10">
      <c r="A10" s="162" t="s">
        <v>408</v>
      </c>
      <c r="B10" s="163"/>
      <c r="C10" s="163"/>
      <c r="D10" s="163"/>
      <c r="E10" s="163"/>
      <c r="F10" s="163"/>
      <c r="G10" s="163"/>
      <c r="H10" s="163"/>
      <c r="I10" s="164"/>
    </row>
    <row r="11" spans="1:10" ht="22.5">
      <c r="A11" s="22" t="s">
        <v>15</v>
      </c>
      <c r="B11" s="23" t="s">
        <v>16</v>
      </c>
      <c r="C11" s="24">
        <f>D11/119.33</f>
        <v>15.763010139948044</v>
      </c>
      <c r="D11" s="25">
        <v>1881</v>
      </c>
      <c r="E11" s="26">
        <f>D11/100</f>
        <v>18.809999999999999</v>
      </c>
      <c r="F11" s="27"/>
      <c r="G11" s="24">
        <f>F11*C11</f>
        <v>0</v>
      </c>
      <c r="H11" s="28">
        <f>D11*F11</f>
        <v>0</v>
      </c>
      <c r="I11" s="26">
        <f>F11*E11</f>
        <v>0</v>
      </c>
    </row>
    <row r="12" spans="1:10" ht="22.5">
      <c r="A12" s="22" t="s">
        <v>194</v>
      </c>
      <c r="B12" s="148" t="s">
        <v>36</v>
      </c>
      <c r="C12" s="149">
        <f>D12/119.33</f>
        <v>16.911086901868767</v>
      </c>
      <c r="D12" s="150">
        <v>2018</v>
      </c>
      <c r="E12" s="26">
        <f>D12/100</f>
        <v>20.18</v>
      </c>
      <c r="F12" s="151"/>
      <c r="G12" s="149">
        <f>F12*C12</f>
        <v>0</v>
      </c>
      <c r="H12" s="152">
        <f>D12*F12</f>
        <v>0</v>
      </c>
      <c r="I12" s="153">
        <f>F12*E12</f>
        <v>0</v>
      </c>
    </row>
    <row r="13" spans="1:10">
      <c r="A13" s="160" t="s">
        <v>409</v>
      </c>
      <c r="B13" s="161"/>
      <c r="C13" s="158"/>
      <c r="D13" s="158"/>
      <c r="E13" s="158"/>
      <c r="F13" s="158"/>
      <c r="G13" s="158"/>
      <c r="H13" s="158"/>
      <c r="I13" s="159"/>
    </row>
    <row r="14" spans="1:10">
      <c r="A14" s="217" t="s">
        <v>17</v>
      </c>
      <c r="B14" s="89"/>
      <c r="C14" s="35"/>
      <c r="D14" s="35"/>
      <c r="E14" s="35"/>
      <c r="F14" s="35"/>
      <c r="G14" s="35"/>
      <c r="H14" s="35"/>
      <c r="I14" s="36"/>
    </row>
    <row r="15" spans="1:10">
      <c r="A15" s="29" t="s">
        <v>195</v>
      </c>
      <c r="B15" s="23" t="s">
        <v>18</v>
      </c>
      <c r="C15" s="24">
        <f>D15/119.33</f>
        <v>29.665633118243527</v>
      </c>
      <c r="D15" s="30">
        <v>3540</v>
      </c>
      <c r="E15" s="26">
        <f>D15/100</f>
        <v>35.4</v>
      </c>
      <c r="F15" s="27"/>
      <c r="G15" s="24">
        <f>F15*C15</f>
        <v>0</v>
      </c>
      <c r="H15" s="28">
        <f t="shared" ref="H15:H34" si="0">D15*F15</f>
        <v>0</v>
      </c>
      <c r="I15" s="26">
        <f t="shared" ref="I15:I34" si="1">F15*E15</f>
        <v>0</v>
      </c>
    </row>
    <row r="16" spans="1:10" s="7" customFormat="1">
      <c r="A16" s="29" t="s">
        <v>212</v>
      </c>
      <c r="B16" s="23" t="s">
        <v>18</v>
      </c>
      <c r="C16" s="24">
        <f>D16/119.33</f>
        <v>33.185284505153774</v>
      </c>
      <c r="D16" s="30">
        <v>3960</v>
      </c>
      <c r="E16" s="26">
        <f>D16/100</f>
        <v>39.6</v>
      </c>
      <c r="F16" s="27"/>
      <c r="G16" s="24">
        <f>F16*C16</f>
        <v>0</v>
      </c>
      <c r="H16" s="28">
        <f t="shared" si="0"/>
        <v>0</v>
      </c>
      <c r="I16" s="26">
        <f t="shared" si="1"/>
        <v>0</v>
      </c>
    </row>
    <row r="17" spans="1:9" s="34" customFormat="1">
      <c r="A17" s="31" t="s">
        <v>411</v>
      </c>
      <c r="B17" s="32"/>
      <c r="C17" s="32"/>
      <c r="D17" s="32"/>
      <c r="E17" s="32"/>
      <c r="F17" s="32"/>
      <c r="G17" s="32"/>
      <c r="H17" s="32"/>
      <c r="I17" s="33"/>
    </row>
    <row r="18" spans="1:9">
      <c r="A18" s="29" t="s">
        <v>213</v>
      </c>
      <c r="B18" s="23" t="s">
        <v>18</v>
      </c>
      <c r="C18" s="24">
        <f>D18/119.33</f>
        <v>22.626330344423028</v>
      </c>
      <c r="D18" s="30">
        <v>2700</v>
      </c>
      <c r="E18" s="26">
        <f>D18/100</f>
        <v>27</v>
      </c>
      <c r="F18" s="27"/>
      <c r="G18" s="24">
        <f>F18*C18</f>
        <v>0</v>
      </c>
      <c r="H18" s="28">
        <f t="shared" si="0"/>
        <v>0</v>
      </c>
      <c r="I18" s="26">
        <f t="shared" si="1"/>
        <v>0</v>
      </c>
    </row>
    <row r="19" spans="1:9">
      <c r="A19" s="29" t="s">
        <v>214</v>
      </c>
      <c r="B19" s="23" t="s">
        <v>18</v>
      </c>
      <c r="C19" s="24">
        <f>D19/119.33</f>
        <v>46.006871700326826</v>
      </c>
      <c r="D19" s="30">
        <v>5490</v>
      </c>
      <c r="E19" s="26">
        <f>D19/100</f>
        <v>54.9</v>
      </c>
      <c r="F19" s="27"/>
      <c r="G19" s="24">
        <f>F19*C19</f>
        <v>0</v>
      </c>
      <c r="H19" s="28">
        <f t="shared" si="0"/>
        <v>0</v>
      </c>
      <c r="I19" s="26">
        <f t="shared" si="1"/>
        <v>0</v>
      </c>
    </row>
    <row r="20" spans="1:9">
      <c r="A20" s="31" t="s">
        <v>412</v>
      </c>
      <c r="B20" s="32"/>
      <c r="C20" s="32"/>
      <c r="D20" s="32"/>
      <c r="E20" s="32"/>
      <c r="F20" s="32"/>
      <c r="G20" s="32"/>
      <c r="H20" s="32"/>
      <c r="I20" s="33"/>
    </row>
    <row r="21" spans="1:9">
      <c r="A21" s="29" t="s">
        <v>215</v>
      </c>
      <c r="B21" s="23" t="s">
        <v>18</v>
      </c>
      <c r="C21" s="24">
        <f>D21/119.33</f>
        <v>24.084471633285848</v>
      </c>
      <c r="D21" s="30">
        <v>2874</v>
      </c>
      <c r="E21" s="26">
        <f>D21/100</f>
        <v>28.74</v>
      </c>
      <c r="F21" s="27"/>
      <c r="G21" s="24">
        <f>F21*C21</f>
        <v>0</v>
      </c>
      <c r="H21" s="28">
        <f t="shared" si="0"/>
        <v>0</v>
      </c>
      <c r="I21" s="26">
        <f t="shared" si="1"/>
        <v>0</v>
      </c>
    </row>
    <row r="22" spans="1:9">
      <c r="A22" s="29" t="s">
        <v>196</v>
      </c>
      <c r="B22" s="23" t="s">
        <v>158</v>
      </c>
      <c r="C22" s="24">
        <f>D22/119.33</f>
        <v>24.034190899187127</v>
      </c>
      <c r="D22" s="30">
        <v>2868</v>
      </c>
      <c r="E22" s="26">
        <f>D22/100</f>
        <v>28.68</v>
      </c>
      <c r="F22" s="27"/>
      <c r="G22" s="24"/>
      <c r="H22" s="28"/>
      <c r="I22" s="26"/>
    </row>
    <row r="23" spans="1:9">
      <c r="A23" s="29" t="s">
        <v>216</v>
      </c>
      <c r="B23" s="23" t="s">
        <v>18</v>
      </c>
      <c r="C23" s="24">
        <f>D23/119.33</f>
        <v>32.179669823179417</v>
      </c>
      <c r="D23" s="30">
        <v>3840</v>
      </c>
      <c r="E23" s="26">
        <f>D23/100</f>
        <v>38.4</v>
      </c>
      <c r="F23" s="27"/>
      <c r="G23" s="24">
        <f>F23*C23</f>
        <v>0</v>
      </c>
      <c r="H23" s="28">
        <f t="shared" si="0"/>
        <v>0</v>
      </c>
      <c r="I23" s="26">
        <f t="shared" si="1"/>
        <v>0</v>
      </c>
    </row>
    <row r="24" spans="1:9">
      <c r="A24" s="157" t="s">
        <v>19</v>
      </c>
      <c r="B24" s="158"/>
      <c r="C24" s="158"/>
      <c r="D24" s="158"/>
      <c r="E24" s="158"/>
      <c r="F24" s="158"/>
      <c r="G24" s="158"/>
      <c r="H24" s="158"/>
      <c r="I24" s="159"/>
    </row>
    <row r="25" spans="1:9">
      <c r="A25" s="29" t="s">
        <v>197</v>
      </c>
      <c r="B25" s="23" t="s">
        <v>18</v>
      </c>
      <c r="C25" s="24">
        <f>D25/119.33</f>
        <v>128.71867929271767</v>
      </c>
      <c r="D25" s="25">
        <v>15360</v>
      </c>
      <c r="E25" s="26">
        <f>D25/100</f>
        <v>153.6</v>
      </c>
      <c r="F25" s="27"/>
      <c r="G25" s="24">
        <f>F25*C25</f>
        <v>0</v>
      </c>
      <c r="H25" s="28">
        <f>D25*F25</f>
        <v>0</v>
      </c>
      <c r="I25" s="26">
        <f>F25*E25</f>
        <v>0</v>
      </c>
    </row>
    <row r="26" spans="1:9">
      <c r="A26" s="157" t="s">
        <v>410</v>
      </c>
      <c r="B26" s="158"/>
      <c r="C26" s="158"/>
      <c r="D26" s="158"/>
      <c r="E26" s="158"/>
      <c r="F26" s="158"/>
      <c r="G26" s="158"/>
      <c r="H26" s="158"/>
      <c r="I26" s="159"/>
    </row>
    <row r="27" spans="1:9">
      <c r="A27" s="29" t="s">
        <v>198</v>
      </c>
      <c r="B27" s="23" t="s">
        <v>20</v>
      </c>
      <c r="C27" s="24">
        <f t="shared" ref="C27:C34" si="2">D27/119.33</f>
        <v>62.850917623397301</v>
      </c>
      <c r="D27" s="30">
        <v>7500</v>
      </c>
      <c r="E27" s="26">
        <f>D27/100</f>
        <v>75</v>
      </c>
      <c r="F27" s="27"/>
      <c r="G27" s="24">
        <f t="shared" ref="G27:G34" si="3">F27*C27</f>
        <v>0</v>
      </c>
      <c r="H27" s="28">
        <f t="shared" si="0"/>
        <v>0</v>
      </c>
      <c r="I27" s="26">
        <f t="shared" si="1"/>
        <v>0</v>
      </c>
    </row>
    <row r="28" spans="1:9">
      <c r="A28" s="29" t="s">
        <v>217</v>
      </c>
      <c r="B28" s="23" t="s">
        <v>20</v>
      </c>
      <c r="C28" s="24">
        <f t="shared" si="2"/>
        <v>65.364954328333198</v>
      </c>
      <c r="D28" s="30">
        <v>7800</v>
      </c>
      <c r="E28" s="26">
        <f t="shared" ref="E28:E38" si="4">D28/100</f>
        <v>78</v>
      </c>
      <c r="F28" s="27"/>
      <c r="G28" s="24">
        <f t="shared" si="3"/>
        <v>0</v>
      </c>
      <c r="H28" s="28">
        <f t="shared" si="0"/>
        <v>0</v>
      </c>
      <c r="I28" s="26">
        <f t="shared" si="1"/>
        <v>0</v>
      </c>
    </row>
    <row r="29" spans="1:9" ht="22.5">
      <c r="A29" s="29" t="s">
        <v>199</v>
      </c>
      <c r="B29" s="23" t="s">
        <v>20</v>
      </c>
      <c r="C29" s="24">
        <f t="shared" si="2"/>
        <v>63.856532305371658</v>
      </c>
      <c r="D29" s="30">
        <v>7620</v>
      </c>
      <c r="E29" s="26">
        <f t="shared" si="4"/>
        <v>76.2</v>
      </c>
      <c r="F29" s="27"/>
      <c r="G29" s="24">
        <f t="shared" si="3"/>
        <v>0</v>
      </c>
      <c r="H29" s="28">
        <f t="shared" si="0"/>
        <v>0</v>
      </c>
      <c r="I29" s="26">
        <f t="shared" si="1"/>
        <v>0</v>
      </c>
    </row>
    <row r="30" spans="1:9" ht="22.5">
      <c r="A30" s="29" t="s">
        <v>200</v>
      </c>
      <c r="B30" s="23" t="s">
        <v>20</v>
      </c>
      <c r="C30" s="24">
        <f>D30/119.33</f>
        <v>59.834073577474229</v>
      </c>
      <c r="D30" s="30">
        <v>7140</v>
      </c>
      <c r="E30" s="26">
        <f t="shared" si="4"/>
        <v>71.400000000000006</v>
      </c>
      <c r="F30" s="27"/>
      <c r="G30" s="24">
        <f>F30*C30</f>
        <v>0</v>
      </c>
      <c r="H30" s="28">
        <f>D30*F30</f>
        <v>0</v>
      </c>
      <c r="I30" s="26">
        <f>F30*E30</f>
        <v>0</v>
      </c>
    </row>
    <row r="31" spans="1:9" ht="22.5">
      <c r="A31" s="29" t="s">
        <v>208</v>
      </c>
      <c r="B31" s="23" t="s">
        <v>20</v>
      </c>
      <c r="C31" s="24">
        <f t="shared" si="2"/>
        <v>55.308807508589624</v>
      </c>
      <c r="D31" s="30">
        <v>6600</v>
      </c>
      <c r="E31" s="26">
        <f t="shared" si="4"/>
        <v>66</v>
      </c>
      <c r="F31" s="27"/>
      <c r="G31" s="24">
        <f t="shared" si="3"/>
        <v>0</v>
      </c>
      <c r="H31" s="28">
        <f t="shared" si="0"/>
        <v>0</v>
      </c>
      <c r="I31" s="26">
        <f t="shared" si="1"/>
        <v>0</v>
      </c>
    </row>
    <row r="32" spans="1:9">
      <c r="A32" s="29" t="s">
        <v>201</v>
      </c>
      <c r="B32" s="23" t="s">
        <v>37</v>
      </c>
      <c r="C32" s="24">
        <f t="shared" si="2"/>
        <v>74.918293807089583</v>
      </c>
      <c r="D32" s="30">
        <v>8940</v>
      </c>
      <c r="E32" s="26">
        <f t="shared" si="4"/>
        <v>89.4</v>
      </c>
      <c r="F32" s="27"/>
      <c r="G32" s="24">
        <f t="shared" si="3"/>
        <v>0</v>
      </c>
      <c r="H32" s="28">
        <f t="shared" si="0"/>
        <v>0</v>
      </c>
      <c r="I32" s="26">
        <f t="shared" si="1"/>
        <v>0</v>
      </c>
    </row>
    <row r="33" spans="1:10">
      <c r="A33" s="29" t="s">
        <v>202</v>
      </c>
      <c r="B33" s="23" t="s">
        <v>20</v>
      </c>
      <c r="C33" s="24">
        <f t="shared" si="2"/>
        <v>78.940752534987013</v>
      </c>
      <c r="D33" s="30">
        <v>9420</v>
      </c>
      <c r="E33" s="26">
        <f t="shared" si="4"/>
        <v>94.2</v>
      </c>
      <c r="F33" s="27"/>
      <c r="G33" s="24">
        <f t="shared" si="3"/>
        <v>0</v>
      </c>
      <c r="H33" s="28">
        <f>D33*F33</f>
        <v>0</v>
      </c>
      <c r="I33" s="26">
        <f>F33*E33</f>
        <v>0</v>
      </c>
    </row>
    <row r="34" spans="1:10">
      <c r="A34" s="29" t="s">
        <v>203</v>
      </c>
      <c r="B34" s="23" t="s">
        <v>38</v>
      </c>
      <c r="C34" s="24">
        <f t="shared" si="2"/>
        <v>55.141205061593901</v>
      </c>
      <c r="D34" s="30">
        <v>6580</v>
      </c>
      <c r="E34" s="26">
        <f t="shared" si="4"/>
        <v>65.8</v>
      </c>
      <c r="F34" s="27"/>
      <c r="G34" s="24">
        <f t="shared" si="3"/>
        <v>0</v>
      </c>
      <c r="H34" s="28">
        <f t="shared" si="0"/>
        <v>0</v>
      </c>
      <c r="I34" s="26">
        <f t="shared" si="1"/>
        <v>0</v>
      </c>
    </row>
    <row r="35" spans="1:10">
      <c r="A35" s="90" t="s">
        <v>39</v>
      </c>
      <c r="B35" s="88" t="s">
        <v>40</v>
      </c>
      <c r="C35" s="24">
        <f>D35/119.3317</f>
        <v>49.274417443143776</v>
      </c>
      <c r="D35" s="154">
        <v>5880</v>
      </c>
      <c r="E35" s="26">
        <f t="shared" si="4"/>
        <v>58.8</v>
      </c>
      <c r="F35" s="155"/>
      <c r="G35" s="24">
        <f>F35*C35</f>
        <v>0</v>
      </c>
      <c r="H35" s="28">
        <f>F35*D35</f>
        <v>0</v>
      </c>
      <c r="I35" s="156">
        <f>F35*E35</f>
        <v>0</v>
      </c>
    </row>
    <row r="36" spans="1:10">
      <c r="A36" s="90" t="s">
        <v>204</v>
      </c>
      <c r="B36" s="88" t="s">
        <v>37</v>
      </c>
      <c r="C36" s="24">
        <f>D36/119.3317</f>
        <v>50.229737781327174</v>
      </c>
      <c r="D36" s="154">
        <v>5994</v>
      </c>
      <c r="E36" s="26">
        <f t="shared" si="4"/>
        <v>59.94</v>
      </c>
      <c r="F36" s="155"/>
      <c r="G36" s="24">
        <f>F36*C36</f>
        <v>0</v>
      </c>
      <c r="H36" s="28">
        <f>F36*D36</f>
        <v>0</v>
      </c>
      <c r="I36" s="156">
        <f>F36*E36</f>
        <v>0</v>
      </c>
    </row>
    <row r="37" spans="1:10">
      <c r="A37" s="90" t="s">
        <v>206</v>
      </c>
      <c r="B37" s="88" t="s">
        <v>37</v>
      </c>
      <c r="C37" s="24">
        <f>D37/119.3317</f>
        <v>57.319220291003987</v>
      </c>
      <c r="D37" s="154">
        <v>6840</v>
      </c>
      <c r="E37" s="26">
        <f t="shared" si="4"/>
        <v>68.400000000000006</v>
      </c>
      <c r="F37" s="155"/>
      <c r="G37" s="24">
        <f>F37*C37</f>
        <v>0</v>
      </c>
      <c r="H37" s="28">
        <f>F37*D37</f>
        <v>0</v>
      </c>
      <c r="I37" s="156">
        <f>F37*E37</f>
        <v>0</v>
      </c>
    </row>
    <row r="38" spans="1:10" ht="13.5" thickBot="1">
      <c r="A38" s="90" t="s">
        <v>205</v>
      </c>
      <c r="B38" s="88" t="s">
        <v>37</v>
      </c>
      <c r="C38" s="24">
        <f>D38/119.3317</f>
        <v>52.79401868908262</v>
      </c>
      <c r="D38" s="154">
        <v>6300</v>
      </c>
      <c r="E38" s="26">
        <f t="shared" si="4"/>
        <v>63</v>
      </c>
      <c r="F38" s="155"/>
      <c r="G38" s="24">
        <f>F38*C38</f>
        <v>0</v>
      </c>
      <c r="H38" s="28">
        <f>F38*D38</f>
        <v>0</v>
      </c>
      <c r="I38" s="156">
        <f>F38*E38</f>
        <v>0</v>
      </c>
    </row>
    <row r="39" spans="1:10" ht="13.5" thickBot="1">
      <c r="A39" s="37" t="s">
        <v>21</v>
      </c>
      <c r="B39" s="38"/>
      <c r="C39" s="39"/>
      <c r="D39" s="40"/>
      <c r="E39" s="41"/>
      <c r="F39" s="42"/>
      <c r="G39" s="43">
        <f>SUM(G15:G38)</f>
        <v>0</v>
      </c>
      <c r="H39" s="44">
        <f>SUM(H11:H38)</f>
        <v>0</v>
      </c>
      <c r="I39" s="45">
        <f>SUM(I11:I38)</f>
        <v>0</v>
      </c>
    </row>
    <row r="40" spans="1:10">
      <c r="A40" s="46" t="s">
        <v>2</v>
      </c>
      <c r="B40" s="261" t="s">
        <v>22</v>
      </c>
      <c r="C40" s="264" t="s">
        <v>23</v>
      </c>
      <c r="D40" s="265"/>
      <c r="E40" s="47"/>
      <c r="F40" s="48"/>
      <c r="G40" s="266" t="s">
        <v>23</v>
      </c>
      <c r="H40" s="267"/>
      <c r="I40" s="49"/>
    </row>
    <row r="41" spans="1:10">
      <c r="A41" s="50"/>
      <c r="B41" s="262"/>
      <c r="C41" s="51"/>
      <c r="D41" s="52"/>
      <c r="E41" s="47"/>
      <c r="F41" s="48" t="s">
        <v>24</v>
      </c>
      <c r="G41" s="53"/>
      <c r="H41"/>
      <c r="I41" s="54"/>
    </row>
    <row r="42" spans="1:10" ht="13.5" thickBot="1">
      <c r="A42" s="55" t="s">
        <v>7</v>
      </c>
      <c r="B42" s="263"/>
      <c r="C42" s="268" t="s">
        <v>25</v>
      </c>
      <c r="D42" s="269"/>
      <c r="E42" s="56"/>
      <c r="F42" s="48"/>
      <c r="G42" s="247" t="s">
        <v>25</v>
      </c>
      <c r="H42" s="248"/>
      <c r="I42" s="57"/>
    </row>
    <row r="43" spans="1:10" ht="15" thickBot="1">
      <c r="A43" s="58" t="s">
        <v>6</v>
      </c>
      <c r="B43" s="59"/>
      <c r="C43" s="60"/>
      <c r="D43" s="61"/>
      <c r="E43" s="62"/>
      <c r="F43" s="63"/>
      <c r="G43" s="64">
        <f>G39*1.1</f>
        <v>0</v>
      </c>
      <c r="H43" s="65">
        <f>H39*1.1</f>
        <v>0</v>
      </c>
      <c r="I43" s="66">
        <f>I39*1.1</f>
        <v>0</v>
      </c>
    </row>
    <row r="44" spans="1:10">
      <c r="A44" s="67" t="s">
        <v>26</v>
      </c>
      <c r="B44" s="68"/>
      <c r="C44" s="69"/>
      <c r="D44" s="70"/>
      <c r="E44" s="71"/>
      <c r="F44" s="72"/>
      <c r="G44" s="69"/>
      <c r="H44" s="70"/>
      <c r="I44" s="71"/>
      <c r="J44" s="67"/>
    </row>
    <row r="45" spans="1:10">
      <c r="A45" s="67" t="s">
        <v>27</v>
      </c>
      <c r="B45" s="67"/>
      <c r="C45" s="73"/>
      <c r="D45" s="74"/>
      <c r="E45" s="75"/>
      <c r="F45" s="72"/>
      <c r="G45" s="73"/>
      <c r="H45" s="74"/>
      <c r="I45" s="75"/>
      <c r="J45" s="67"/>
    </row>
    <row r="46" spans="1:10">
      <c r="A46" s="249" t="s">
        <v>28</v>
      </c>
      <c r="B46" s="250"/>
      <c r="C46" s="250"/>
      <c r="D46" s="250"/>
      <c r="E46" s="250"/>
      <c r="F46" s="250"/>
      <c r="G46" s="250"/>
      <c r="H46" s="250"/>
      <c r="I46" s="250"/>
      <c r="J46" s="67"/>
    </row>
    <row r="47" spans="1:10">
      <c r="A47" s="67" t="s">
        <v>29</v>
      </c>
      <c r="B47" s="67"/>
      <c r="C47" s="73"/>
      <c r="D47" s="74"/>
      <c r="E47" s="75"/>
      <c r="F47" s="72"/>
      <c r="G47" s="73"/>
      <c r="H47" s="74"/>
      <c r="I47" s="75"/>
      <c r="J47" s="67"/>
    </row>
    <row r="48" spans="1:10">
      <c r="A48" s="67" t="s">
        <v>30</v>
      </c>
      <c r="B48" s="67"/>
      <c r="C48" s="73"/>
      <c r="D48" s="74"/>
      <c r="E48" s="75"/>
      <c r="F48" s="72"/>
      <c r="G48" s="73"/>
      <c r="H48" s="74"/>
      <c r="I48" s="75"/>
      <c r="J48" s="67"/>
    </row>
    <row r="49" spans="1:10">
      <c r="A49" s="67" t="s">
        <v>31</v>
      </c>
      <c r="B49" s="67"/>
      <c r="C49" s="73"/>
      <c r="D49" s="74"/>
      <c r="E49" s="75"/>
      <c r="F49" s="72"/>
      <c r="G49" s="73"/>
      <c r="H49" s="74"/>
      <c r="I49" s="75"/>
    </row>
    <row r="50" spans="1:10">
      <c r="A50" s="67"/>
      <c r="B50" s="76"/>
      <c r="C50" s="77"/>
      <c r="D50" s="78"/>
      <c r="E50" s="79"/>
      <c r="F50" s="80"/>
      <c r="G50" s="77"/>
      <c r="H50" s="78"/>
      <c r="I50" s="79"/>
      <c r="J50" s="67"/>
    </row>
    <row r="51" spans="1:10">
      <c r="A51" s="67" t="s">
        <v>32</v>
      </c>
      <c r="B51" s="76"/>
      <c r="C51" s="77"/>
      <c r="D51" s="78"/>
      <c r="E51" s="79"/>
      <c r="F51" s="80"/>
      <c r="G51" s="77"/>
      <c r="H51" s="78"/>
      <c r="I51" s="79"/>
      <c r="J51" s="67"/>
    </row>
    <row r="52" spans="1:10">
      <c r="A52" s="251" t="s">
        <v>160</v>
      </c>
      <c r="B52" s="260"/>
      <c r="C52" s="260"/>
      <c r="D52" s="260"/>
      <c r="E52" s="260"/>
      <c r="F52" s="260"/>
      <c r="G52" s="260"/>
      <c r="H52" s="260"/>
      <c r="I52" s="260"/>
      <c r="J52" s="67"/>
    </row>
    <row r="53" spans="1:10" ht="16.899999999999999" customHeight="1">
      <c r="A53" s="251" t="s">
        <v>161</v>
      </c>
      <c r="B53" s="251"/>
      <c r="C53" s="251"/>
      <c r="D53" s="251"/>
      <c r="E53" s="251"/>
      <c r="F53" s="112"/>
      <c r="G53" s="112"/>
      <c r="H53" s="112"/>
      <c r="I53" s="112"/>
      <c r="J53" s="67"/>
    </row>
    <row r="54" spans="1:10">
      <c r="A54" s="67" t="s">
        <v>33</v>
      </c>
      <c r="B54" s="76"/>
      <c r="C54" s="77"/>
      <c r="D54" s="78"/>
      <c r="E54" s="79"/>
      <c r="F54" s="80"/>
      <c r="G54" s="77"/>
      <c r="H54" s="78"/>
      <c r="I54" s="79"/>
      <c r="J54" s="67"/>
    </row>
    <row r="55" spans="1:10">
      <c r="A55" s="67" t="s">
        <v>34</v>
      </c>
      <c r="B55" s="76"/>
      <c r="C55" s="77"/>
      <c r="D55" s="78"/>
      <c r="E55" s="79"/>
      <c r="F55" s="80"/>
      <c r="G55" s="77"/>
      <c r="H55" s="78"/>
      <c r="I55" s="79"/>
      <c r="J55" s="67"/>
    </row>
    <row r="56" spans="1:10">
      <c r="A56" s="67" t="s">
        <v>159</v>
      </c>
      <c r="B56" s="76"/>
      <c r="C56" s="77"/>
      <c r="D56" s="78"/>
      <c r="E56" s="79"/>
      <c r="F56" s="80"/>
      <c r="G56" s="77"/>
      <c r="H56" s="78"/>
      <c r="I56" s="79"/>
      <c r="J56" s="67"/>
    </row>
    <row r="57" spans="1:10">
      <c r="A57" s="67" t="s">
        <v>35</v>
      </c>
      <c r="B57" s="76"/>
      <c r="C57" s="77"/>
      <c r="D57" s="78"/>
      <c r="E57" s="79"/>
      <c r="F57" s="80"/>
      <c r="G57" s="77"/>
      <c r="H57" s="78"/>
      <c r="I57" s="79"/>
      <c r="J57" s="67"/>
    </row>
    <row r="58" spans="1:10">
      <c r="A58" s="81"/>
    </row>
  </sheetData>
  <mergeCells count="13">
    <mergeCell ref="G42:H42"/>
    <mergeCell ref="A46:I46"/>
    <mergeCell ref="A53:E53"/>
    <mergeCell ref="C1:H1"/>
    <mergeCell ref="C2:F2"/>
    <mergeCell ref="C3:G3"/>
    <mergeCell ref="B4:F4"/>
    <mergeCell ref="A5:I5"/>
    <mergeCell ref="A52:I52"/>
    <mergeCell ref="B40:B42"/>
    <mergeCell ref="C40:D40"/>
    <mergeCell ref="G40:H40"/>
    <mergeCell ref="C42:D42"/>
  </mergeCells>
  <phoneticPr fontId="0" type="noConversion"/>
  <pageMargins left="0" right="0" top="0.39370078740157483" bottom="0.98425196850393704" header="0.51181102362204722" footer="0.51181102362204722"/>
  <pageSetup paperSize="9" scale="95" orientation="portrait" horizontalDpi="4294967293" r:id="rId1"/>
  <headerFooter alignWithMargins="0">
    <oddFooter>&amp;L&amp;F&amp;A&amp;C&amp;P&amp;R&amp;D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J19"/>
    </sheetView>
  </sheetViews>
  <sheetFormatPr defaultColWidth="11.4257812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Avitaillement - Provisionning</vt:lpstr>
      <vt:lpstr>Alcool - Alchol</vt:lpstr>
      <vt:lpstr>Feuil1</vt:lpstr>
      <vt:lpstr>'Alcool - Alchol'!Print_Area</vt:lpstr>
      <vt:lpstr>'Avitaillement - Provisionning'!Print_Area</vt:lpstr>
      <vt:lpstr>'Alcool - Alchol'!Print_Titles</vt:lpstr>
      <vt:lpstr>'Avitaillement - Provisionning'!Print_Titles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Alenka Zanne</cp:lastModifiedBy>
  <cp:lastPrinted>2024-10-11T20:35:51Z</cp:lastPrinted>
  <dcterms:created xsi:type="dcterms:W3CDTF">2015-12-22T18:08:21Z</dcterms:created>
  <dcterms:modified xsi:type="dcterms:W3CDTF">2024-10-14T08:00:18Z</dcterms:modified>
</cp:coreProperties>
</file>